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5200" windowHeight="11175" activeTab="2"/>
  </bookViews>
  <sheets>
    <sheet name="재무상태표" sheetId="1" r:id="rId1"/>
    <sheet name="운영계산서" sheetId="2" r:id="rId2"/>
    <sheet name="현금흐름표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2" l="1"/>
  <c r="C44" i="2"/>
  <c r="C106" i="2" s="1"/>
  <c r="E57" i="1"/>
  <c r="E56" i="1"/>
  <c r="C56" i="1"/>
  <c r="C35" i="1"/>
  <c r="C57" i="1" s="1"/>
  <c r="C107" i="2" l="1"/>
</calcChain>
</file>

<file path=xl/sharedStrings.xml><?xml version="1.0" encoding="utf-8"?>
<sst xmlns="http://schemas.openxmlformats.org/spreadsheetml/2006/main" count="278" uniqueCount="238">
  <si>
    <t>재 무 상 태 표</t>
    <phoneticPr fontId="3" type="noConversion"/>
  </si>
  <si>
    <t>당  기    2020년  2월  29일  현재</t>
    <phoneticPr fontId="6" type="noConversion"/>
  </si>
  <si>
    <t>전  기    2019년  2월  28일  현재</t>
    <phoneticPr fontId="6" type="noConversion"/>
  </si>
  <si>
    <t>회  사  명  : 서울시립대학교 산학협력단 합산</t>
    <phoneticPr fontId="3" type="noConversion"/>
  </si>
  <si>
    <t>(단위 : 원)</t>
  </si>
  <si>
    <t>과    목</t>
  </si>
  <si>
    <t>제17(당) 기</t>
    <phoneticPr fontId="6" type="noConversion"/>
  </si>
  <si>
    <t>제16(전) 기</t>
    <phoneticPr fontId="6" type="noConversion"/>
  </si>
  <si>
    <t>금      액</t>
  </si>
  <si>
    <t xml:space="preserve">   자  산</t>
  </si>
  <si>
    <t xml:space="preserve">      I. 유동자산</t>
  </si>
  <si>
    <t xml:space="preserve">         (1) 당좌자산</t>
  </si>
  <si>
    <t xml:space="preserve">              현금성자산</t>
  </si>
  <si>
    <t xml:space="preserve">              단기금융상품</t>
  </si>
  <si>
    <t xml:space="preserve">              매출채권</t>
  </si>
  <si>
    <t xml:space="preserve">              대손충당금</t>
    <phoneticPr fontId="6" type="noConversion"/>
  </si>
  <si>
    <t xml:space="preserve">              미수금</t>
  </si>
  <si>
    <t xml:space="preserve">              미수수익</t>
  </si>
  <si>
    <t xml:space="preserve">              선급금</t>
  </si>
  <si>
    <t xml:space="preserve">              선급법인세</t>
  </si>
  <si>
    <t xml:space="preserve">              부가세대급금</t>
    <phoneticPr fontId="6" type="noConversion"/>
  </si>
  <si>
    <t xml:space="preserve">         (2) 재고자산</t>
    <phoneticPr fontId="6" type="noConversion"/>
  </si>
  <si>
    <t xml:space="preserve">      II. 비유동자산</t>
    <phoneticPr fontId="8" type="noConversion"/>
  </si>
  <si>
    <t xml:space="preserve">         (1) 투자자산</t>
  </si>
  <si>
    <t xml:space="preserve">              장기금융상품</t>
  </si>
  <si>
    <t xml:space="preserve">              출자금</t>
    <phoneticPr fontId="6" type="noConversion"/>
  </si>
  <si>
    <t xml:space="preserve">         (2) 유형자산</t>
  </si>
  <si>
    <t xml:space="preserve">              토지</t>
    <phoneticPr fontId="6" type="noConversion"/>
  </si>
  <si>
    <t xml:space="preserve">              기계장치</t>
    <phoneticPr fontId="6" type="noConversion"/>
  </si>
  <si>
    <t xml:space="preserve">              감가상각누계액</t>
    <phoneticPr fontId="6" type="noConversion"/>
  </si>
  <si>
    <t xml:space="preserve">              차량운반구</t>
    <phoneticPr fontId="6" type="noConversion"/>
  </si>
  <si>
    <t xml:space="preserve">              감가상각누계액</t>
    <phoneticPr fontId="6" type="noConversion"/>
  </si>
  <si>
    <t xml:space="preserve">              집기비품</t>
  </si>
  <si>
    <t xml:space="preserve">              건설중인자산</t>
    <phoneticPr fontId="6" type="noConversion"/>
  </si>
  <si>
    <t xml:space="preserve">         (3) 무형자산</t>
  </si>
  <si>
    <t xml:space="preserve">              지식재산권</t>
    <phoneticPr fontId="6" type="noConversion"/>
  </si>
  <si>
    <t xml:space="preserve">   자  산  총  계</t>
  </si>
  <si>
    <t xml:space="preserve">   부  채</t>
  </si>
  <si>
    <t xml:space="preserve">      I. 유동부채</t>
  </si>
  <si>
    <t xml:space="preserve">              미지급금</t>
    <phoneticPr fontId="6" type="noConversion"/>
  </si>
  <si>
    <t xml:space="preserve">              예수금</t>
  </si>
  <si>
    <t xml:space="preserve">              제세예수금</t>
  </si>
  <si>
    <t xml:space="preserve">              부가세예수금</t>
  </si>
  <si>
    <t xml:space="preserve">              미지급비용</t>
  </si>
  <si>
    <t xml:space="preserve">              선수수익</t>
  </si>
  <si>
    <t xml:space="preserve">      II. 비유동부채</t>
  </si>
  <si>
    <t xml:space="preserve">              퇴직급여충당금</t>
  </si>
  <si>
    <t xml:space="preserve">              기타비유동부채</t>
    <phoneticPr fontId="6" type="noConversion"/>
  </si>
  <si>
    <t xml:space="preserve">              고유목적사업준비금</t>
  </si>
  <si>
    <t xml:space="preserve">   부  채  총  계</t>
  </si>
  <si>
    <t xml:space="preserve"> </t>
  </si>
  <si>
    <t xml:space="preserve">   자  본</t>
    <phoneticPr fontId="6" type="noConversion"/>
  </si>
  <si>
    <t xml:space="preserve">      I. 출연기본금</t>
  </si>
  <si>
    <t xml:space="preserve">              출연기본금</t>
  </si>
  <si>
    <t xml:space="preserve">      II. 차기이월운영차손익</t>
  </si>
  <si>
    <t xml:space="preserve">              전기이월운영차손익</t>
  </si>
  <si>
    <t xml:space="preserve">              당기운영차손익</t>
  </si>
  <si>
    <t xml:space="preserve">   기본금  총  계</t>
  </si>
  <si>
    <t xml:space="preserve">   부 채 와 기 본 금  총 계</t>
  </si>
  <si>
    <t>운 영 계 산 서</t>
    <phoneticPr fontId="3" type="noConversion"/>
  </si>
  <si>
    <t>당  기 2019년  3월 1일부터 2020년 2월 29일까지</t>
    <phoneticPr fontId="6" type="noConversion"/>
  </si>
  <si>
    <t>전  기 2018년  3월 1일부터 2019년 2월 28일까지</t>
    <phoneticPr fontId="6" type="noConversion"/>
  </si>
  <si>
    <t>I. 산학협력수익</t>
  </si>
  <si>
    <t>(1) 연구수익</t>
    <phoneticPr fontId="6" type="noConversion"/>
  </si>
  <si>
    <t xml:space="preserve">  1. 정부연구수익</t>
    <phoneticPr fontId="6" type="noConversion"/>
  </si>
  <si>
    <t xml:space="preserve">  2. 산업체연구수익</t>
    <phoneticPr fontId="6" type="noConversion"/>
  </si>
  <si>
    <t>(2) 교육운영수익</t>
    <phoneticPr fontId="6" type="noConversion"/>
  </si>
  <si>
    <t xml:space="preserve">  1. 교육운영수익</t>
    <phoneticPr fontId="6" type="noConversion"/>
  </si>
  <si>
    <t>(3) 지식재산권수익</t>
    <phoneticPr fontId="6" type="noConversion"/>
  </si>
  <si>
    <t xml:space="preserve">  1. 지식재산권이전수익</t>
    <phoneticPr fontId="6" type="noConversion"/>
  </si>
  <si>
    <t xml:space="preserve">  2. 노하우이전수익</t>
    <phoneticPr fontId="6" type="noConversion"/>
  </si>
  <si>
    <t>(4) 설비자산사용료수익</t>
    <phoneticPr fontId="6" type="noConversion"/>
  </si>
  <si>
    <t xml:space="preserve">  1. 설비자산사용료수익</t>
    <phoneticPr fontId="6" type="noConversion"/>
  </si>
  <si>
    <t>(5) 기타산학협력수익</t>
    <phoneticPr fontId="6" type="noConversion"/>
  </si>
  <si>
    <t xml:space="preserve">  1. 기타산학협력수익</t>
    <phoneticPr fontId="6" type="noConversion"/>
  </si>
  <si>
    <t>II. 지원금수익</t>
  </si>
  <si>
    <t>(1) 연구수익</t>
    <phoneticPr fontId="6" type="noConversion"/>
  </si>
  <si>
    <t>(2) 교육운영수익</t>
    <phoneticPr fontId="6" type="noConversion"/>
  </si>
  <si>
    <t xml:space="preserve">  1. 교육운영수익</t>
    <phoneticPr fontId="6" type="noConversion"/>
  </si>
  <si>
    <t>(3) 기타지원금수익</t>
    <phoneticPr fontId="6" type="noConversion"/>
  </si>
  <si>
    <t xml:space="preserve">  1. 기타지원금수익</t>
    <phoneticPr fontId="6" type="noConversion"/>
  </si>
  <si>
    <t>III. 간접비수익</t>
  </si>
  <si>
    <t>(1) 산학협력수익</t>
    <phoneticPr fontId="6" type="noConversion"/>
  </si>
  <si>
    <t xml:space="preserve">  1. 산학협력 연구수익</t>
    <phoneticPr fontId="6" type="noConversion"/>
  </si>
  <si>
    <t xml:space="preserve">  2. 교육운영수익</t>
    <phoneticPr fontId="6" type="noConversion"/>
  </si>
  <si>
    <t xml:space="preserve">  3. 기타 산학협력수익</t>
    <phoneticPr fontId="6" type="noConversion"/>
  </si>
  <si>
    <t>(2) 지원금수익</t>
    <phoneticPr fontId="6" type="noConversion"/>
  </si>
  <si>
    <t xml:space="preserve">  1. 연구수익</t>
    <phoneticPr fontId="6" type="noConversion"/>
  </si>
  <si>
    <t xml:space="preserve">  3. 기타지원금수익</t>
    <phoneticPr fontId="6" type="noConversion"/>
  </si>
  <si>
    <r>
      <rPr>
        <b/>
        <sz val="10"/>
        <color indexed="8"/>
        <rFont val="맑은 고딕"/>
        <family val="3"/>
        <charset val="129"/>
      </rPr>
      <t>Ⅳ</t>
    </r>
    <r>
      <rPr>
        <b/>
        <sz val="10"/>
        <color indexed="8"/>
        <rFont val="맑은 고딕"/>
        <family val="3"/>
        <charset val="129"/>
        <scheme val="minor"/>
      </rPr>
      <t>. 전입금수익</t>
    </r>
    <phoneticPr fontId="6" type="noConversion"/>
  </si>
  <si>
    <r>
      <rPr>
        <b/>
        <sz val="10"/>
        <color indexed="8"/>
        <rFont val="맑은 고딕"/>
        <family val="3"/>
        <charset val="129"/>
      </rPr>
      <t>Ⅴ</t>
    </r>
    <r>
      <rPr>
        <b/>
        <sz val="10"/>
        <color indexed="8"/>
        <rFont val="맑은 고딕"/>
        <family val="3"/>
        <charset val="129"/>
        <scheme val="minor"/>
      </rPr>
      <t>. 운영외수익</t>
    </r>
    <phoneticPr fontId="6" type="noConversion"/>
  </si>
  <si>
    <t xml:space="preserve">  1. 이자수익</t>
    <phoneticPr fontId="6" type="noConversion"/>
  </si>
  <si>
    <t xml:space="preserve">  2. 전기오류수정이익</t>
    <phoneticPr fontId="6" type="noConversion"/>
  </si>
  <si>
    <t xml:space="preserve">  3. 기타운영외수익</t>
    <phoneticPr fontId="6" type="noConversion"/>
  </si>
  <si>
    <t xml:space="preserve">  4. 유형자산처분이익</t>
    <phoneticPr fontId="6" type="noConversion"/>
  </si>
  <si>
    <t xml:space="preserve">  5. 고유목적사업준비금환입액</t>
    <phoneticPr fontId="6" type="noConversion"/>
  </si>
  <si>
    <t>운영수익총계</t>
    <phoneticPr fontId="6" type="noConversion"/>
  </si>
  <si>
    <t>I. 산학협력비</t>
  </si>
  <si>
    <t>(1) 산학협력연구비</t>
    <phoneticPr fontId="6" type="noConversion"/>
  </si>
  <si>
    <t xml:space="preserve">  1. 인건비</t>
    <phoneticPr fontId="6" type="noConversion"/>
  </si>
  <si>
    <t xml:space="preserve">  2. 학생인건비</t>
    <phoneticPr fontId="6" type="noConversion"/>
  </si>
  <si>
    <t xml:space="preserve">  3. 연구장비.재료비</t>
    <phoneticPr fontId="6" type="noConversion"/>
  </si>
  <si>
    <t xml:space="preserve">  4. 연구활동비</t>
    <phoneticPr fontId="6" type="noConversion"/>
  </si>
  <si>
    <t xml:space="preserve">  5. 연구과제추진비</t>
    <phoneticPr fontId="6" type="noConversion"/>
  </si>
  <si>
    <t xml:space="preserve">  6. 연구수당</t>
    <phoneticPr fontId="6" type="noConversion"/>
  </si>
  <si>
    <t xml:space="preserve">  7. 위탁연구개발비</t>
    <phoneticPr fontId="6" type="noConversion"/>
  </si>
  <si>
    <t>(2) 교육운영비</t>
    <phoneticPr fontId="6" type="noConversion"/>
  </si>
  <si>
    <t xml:space="preserve">  2. 장학금</t>
    <phoneticPr fontId="6" type="noConversion"/>
  </si>
  <si>
    <t xml:space="preserve">  3. 기타교육운영비</t>
    <phoneticPr fontId="6" type="noConversion"/>
  </si>
  <si>
    <t>(4) 지식재산권비용</t>
    <phoneticPr fontId="6" type="noConversion"/>
  </si>
  <si>
    <t xml:space="preserve">  1. 지적재산권실시.양도비</t>
    <phoneticPr fontId="6" type="noConversion"/>
  </si>
  <si>
    <t xml:space="preserve">  2. 산학협력보상금</t>
    <phoneticPr fontId="6" type="noConversion"/>
  </si>
  <si>
    <t>(3) 기타산학협력비</t>
    <phoneticPr fontId="6" type="noConversion"/>
  </si>
  <si>
    <t xml:space="preserve">  1. 기타산학협력비</t>
    <phoneticPr fontId="6" type="noConversion"/>
  </si>
  <si>
    <t>II. 지원금사업비</t>
  </si>
  <si>
    <t>(1) 연구비</t>
    <phoneticPr fontId="6" type="noConversion"/>
  </si>
  <si>
    <t xml:space="preserve">  2. 학생인건비</t>
    <phoneticPr fontId="6" type="noConversion"/>
  </si>
  <si>
    <t xml:space="preserve">  3. 연구장비.재료비</t>
    <phoneticPr fontId="6" type="noConversion"/>
  </si>
  <si>
    <t xml:space="preserve">  7. 위탁연구개발비</t>
    <phoneticPr fontId="6" type="noConversion"/>
  </si>
  <si>
    <t>(2) 교육운영비</t>
    <phoneticPr fontId="6" type="noConversion"/>
  </si>
  <si>
    <t xml:space="preserve">  1. 인건비</t>
    <phoneticPr fontId="6" type="noConversion"/>
  </si>
  <si>
    <t xml:space="preserve">  2. 장학금</t>
    <phoneticPr fontId="6" type="noConversion"/>
  </si>
  <si>
    <t xml:space="preserve">  3. 기타교육운영비</t>
    <phoneticPr fontId="6" type="noConversion"/>
  </si>
  <si>
    <t>(3) 기타지원금사업비</t>
    <phoneticPr fontId="6" type="noConversion"/>
  </si>
  <si>
    <t xml:space="preserve">  1. 기타지원금사업비</t>
    <phoneticPr fontId="6" type="noConversion"/>
  </si>
  <si>
    <t>III. 간접비사업비</t>
  </si>
  <si>
    <t>(1) 인력지원비</t>
    <phoneticPr fontId="6" type="noConversion"/>
  </si>
  <si>
    <t xml:space="preserve">  2. 연구개발능률성과급</t>
    <phoneticPr fontId="6" type="noConversion"/>
  </si>
  <si>
    <t>(2) 연구지원비</t>
    <phoneticPr fontId="6" type="noConversion"/>
  </si>
  <si>
    <t xml:space="preserve">  1. 기관 공통지원경비</t>
    <phoneticPr fontId="6" type="noConversion"/>
  </si>
  <si>
    <t xml:space="preserve">  2. 사업단 또는 연구단 운영비</t>
    <phoneticPr fontId="6" type="noConversion"/>
  </si>
  <si>
    <t xml:space="preserve">  3. 연구실안전관리비</t>
    <phoneticPr fontId="6" type="noConversion"/>
  </si>
  <si>
    <t xml:space="preserve">  4. 연구보안관리비</t>
    <phoneticPr fontId="6" type="noConversion"/>
  </si>
  <si>
    <t xml:space="preserve">  5. 연구윤리활동비</t>
    <phoneticPr fontId="6" type="noConversion"/>
  </si>
  <si>
    <t xml:space="preserve">  6. 대학 연구활동지원금</t>
    <phoneticPr fontId="6" type="noConversion"/>
  </si>
  <si>
    <t>(3) 성과활용지원비</t>
    <phoneticPr fontId="6" type="noConversion"/>
  </si>
  <si>
    <t xml:space="preserve">  1. 과학문화활동비</t>
    <phoneticPr fontId="6" type="noConversion"/>
  </si>
  <si>
    <t xml:space="preserve">  2. 지식재산권 출원ㆍ등록비</t>
    <phoneticPr fontId="6" type="noConversion"/>
  </si>
  <si>
    <t>(4) 기타지원비</t>
    <phoneticPr fontId="6" type="noConversion"/>
  </si>
  <si>
    <t>Ⅴ. 일반관리비</t>
    <phoneticPr fontId="6" type="noConversion"/>
  </si>
  <si>
    <t xml:space="preserve">  1. 인건비</t>
    <phoneticPr fontId="6" type="noConversion"/>
  </si>
  <si>
    <t xml:space="preserve">  2. 감가상각비</t>
    <phoneticPr fontId="6" type="noConversion"/>
  </si>
  <si>
    <t xml:space="preserve">  3. 무형자산상각비</t>
    <phoneticPr fontId="6" type="noConversion"/>
  </si>
  <si>
    <t xml:space="preserve">  4. 대손상각비</t>
    <phoneticPr fontId="6" type="noConversion"/>
  </si>
  <si>
    <t xml:space="preserve">  5. 일반제경비</t>
    <phoneticPr fontId="6" type="noConversion"/>
  </si>
  <si>
    <t>Ⅵ. 운영외비용</t>
    <phoneticPr fontId="6" type="noConversion"/>
  </si>
  <si>
    <t xml:space="preserve">  1. 기타운영외비용</t>
    <phoneticPr fontId="6" type="noConversion"/>
  </si>
  <si>
    <t xml:space="preserve">  2. 전기오류수정손실</t>
    <phoneticPr fontId="6" type="noConversion"/>
  </si>
  <si>
    <t xml:space="preserve">  3. 고유목적사업준비금전입액</t>
    <phoneticPr fontId="6" type="noConversion"/>
  </si>
  <si>
    <t>Ⅶ. 학교회계전출금</t>
  </si>
  <si>
    <t xml:space="preserve">  1. 학교회계전출금</t>
    <phoneticPr fontId="6" type="noConversion"/>
  </si>
  <si>
    <t>운영비용합계</t>
    <phoneticPr fontId="6" type="noConversion"/>
  </si>
  <si>
    <t>당기운영차익</t>
    <phoneticPr fontId="6" type="noConversion"/>
  </si>
  <si>
    <t>운영비용총계</t>
    <phoneticPr fontId="6" type="noConversion"/>
  </si>
  <si>
    <t>현 금 흐 름 표</t>
  </si>
  <si>
    <t>제 17기 2019년 3월 1일부터 2020년  2월 29일까지</t>
    <phoneticPr fontId="3" type="noConversion"/>
  </si>
  <si>
    <t>제 16기 2018년 3월 1일부터 2019년  2월 28일까지</t>
    <phoneticPr fontId="3" type="noConversion"/>
  </si>
  <si>
    <r>
      <rPr>
        <sz val="10"/>
        <rFont val="돋움"/>
        <family val="3"/>
        <charset val="129"/>
      </rPr>
      <t>서울시립대학교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산학협력단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0"/>
        <rFont val="돋움"/>
        <family val="3"/>
        <charset val="129"/>
      </rPr>
      <t>합산</t>
    </r>
    <phoneticPr fontId="3" type="noConversion"/>
  </si>
  <si>
    <t>제16(전) 기</t>
    <phoneticPr fontId="6" type="noConversion"/>
  </si>
  <si>
    <t>Ⅰ. 현금유입액</t>
    <phoneticPr fontId="6" type="noConversion"/>
  </si>
  <si>
    <t xml:space="preserve"> 1. 운영활동으로인한 현금유입액</t>
    <phoneticPr fontId="6" type="noConversion"/>
  </si>
  <si>
    <t xml:space="preserve"> 1) 산학협력연구수익 현금유입액</t>
    <phoneticPr fontId="6" type="noConversion"/>
  </si>
  <si>
    <t xml:space="preserve">  연구수익</t>
    <phoneticPr fontId="6" type="noConversion"/>
  </si>
  <si>
    <t xml:space="preserve">    정부연구수익</t>
    <phoneticPr fontId="6" type="noConversion"/>
  </si>
  <si>
    <t xml:space="preserve">    산업체연구수익</t>
    <phoneticPr fontId="6" type="noConversion"/>
  </si>
  <si>
    <t xml:space="preserve">  교육운영수익</t>
    <phoneticPr fontId="6" type="noConversion"/>
  </si>
  <si>
    <t xml:space="preserve">  기술이전수익</t>
    <phoneticPr fontId="6" type="noConversion"/>
  </si>
  <si>
    <t xml:space="preserve">    지식재산권이전수익</t>
    <phoneticPr fontId="6" type="noConversion"/>
  </si>
  <si>
    <t xml:space="preserve">    노하우이전수익</t>
    <phoneticPr fontId="6" type="noConversion"/>
  </si>
  <si>
    <t xml:space="preserve">  설비자산사용료수익</t>
    <phoneticPr fontId="6" type="noConversion"/>
  </si>
  <si>
    <t xml:space="preserve">  기타산학협력수익</t>
    <phoneticPr fontId="6" type="noConversion"/>
  </si>
  <si>
    <t xml:space="preserve"> 2) 지원금수익 현금유입액</t>
    <phoneticPr fontId="6" type="noConversion"/>
  </si>
  <si>
    <t xml:space="preserve">  기타지원금수익</t>
    <phoneticPr fontId="6" type="noConversion"/>
  </si>
  <si>
    <t xml:space="preserve"> 3) 간접비수익 현금유입액</t>
    <phoneticPr fontId="6" type="noConversion"/>
  </si>
  <si>
    <t xml:space="preserve">  산학협력수익</t>
    <phoneticPr fontId="6" type="noConversion"/>
  </si>
  <si>
    <t xml:space="preserve">    연구수익</t>
    <phoneticPr fontId="6" type="noConversion"/>
  </si>
  <si>
    <t xml:space="preserve">    교육운영수익</t>
    <phoneticPr fontId="6" type="noConversion"/>
  </si>
  <si>
    <t xml:space="preserve">    기타산학협력수익</t>
    <phoneticPr fontId="6" type="noConversion"/>
  </si>
  <si>
    <t xml:space="preserve">  지원금수익</t>
    <phoneticPr fontId="6" type="noConversion"/>
  </si>
  <si>
    <t xml:space="preserve">    교육운영수익</t>
    <phoneticPr fontId="6" type="noConversion"/>
  </si>
  <si>
    <t xml:space="preserve">    기타지원금수익</t>
    <phoneticPr fontId="6" type="noConversion"/>
  </si>
  <si>
    <t xml:space="preserve"> 4) 전입금수익</t>
    <phoneticPr fontId="6" type="noConversion"/>
  </si>
  <si>
    <t xml:space="preserve"> 5) 운영외수익 현금유입액</t>
    <phoneticPr fontId="6" type="noConversion"/>
  </si>
  <si>
    <t xml:space="preserve">  이자수익</t>
    <phoneticPr fontId="6" type="noConversion"/>
  </si>
  <si>
    <t xml:space="preserve">  기타운영외수익</t>
    <phoneticPr fontId="6" type="noConversion"/>
  </si>
  <si>
    <t xml:space="preserve"> 2. 투자활동으로인한 현금유입액</t>
    <phoneticPr fontId="6" type="noConversion"/>
  </si>
  <si>
    <t xml:space="preserve">   장기금융상품의 감소</t>
    <phoneticPr fontId="6" type="noConversion"/>
  </si>
  <si>
    <t xml:space="preserve">   차량의 처분</t>
    <phoneticPr fontId="6" type="noConversion"/>
  </si>
  <si>
    <t xml:space="preserve"> 3. 재무활동으로인한 현금유입액</t>
    <phoneticPr fontId="6" type="noConversion"/>
  </si>
  <si>
    <t>Ⅱ. 현금유출액</t>
    <phoneticPr fontId="6" type="noConversion"/>
  </si>
  <si>
    <t xml:space="preserve"> 1. 운영활동으로인한 현금유출액</t>
    <phoneticPr fontId="6" type="noConversion"/>
  </si>
  <si>
    <t xml:space="preserve"> 1) 산학협력비 현금유출액</t>
    <phoneticPr fontId="6" type="noConversion"/>
  </si>
  <si>
    <t xml:space="preserve">  산학협력연구비</t>
    <phoneticPr fontId="6" type="noConversion"/>
  </si>
  <si>
    <t xml:space="preserve">    인건비</t>
    <phoneticPr fontId="6" type="noConversion"/>
  </si>
  <si>
    <t xml:space="preserve">    학생인건비</t>
    <phoneticPr fontId="6" type="noConversion"/>
  </si>
  <si>
    <t xml:space="preserve">    연구장비.재료비</t>
    <phoneticPr fontId="6" type="noConversion"/>
  </si>
  <si>
    <t xml:space="preserve">    연구활동비</t>
    <phoneticPr fontId="6" type="noConversion"/>
  </si>
  <si>
    <t xml:space="preserve">    연구과제추진비</t>
    <phoneticPr fontId="6" type="noConversion"/>
  </si>
  <si>
    <t xml:space="preserve">    연구수당</t>
    <phoneticPr fontId="6" type="noConversion"/>
  </si>
  <si>
    <t xml:space="preserve">    위탁연구개발비</t>
    <phoneticPr fontId="6" type="noConversion"/>
  </si>
  <si>
    <t xml:space="preserve">  교육운영비</t>
    <phoneticPr fontId="6" type="noConversion"/>
  </si>
  <si>
    <t xml:space="preserve">     인건비</t>
    <phoneticPr fontId="6" type="noConversion"/>
  </si>
  <si>
    <t xml:space="preserve">     장학금</t>
    <phoneticPr fontId="6" type="noConversion"/>
  </si>
  <si>
    <t xml:space="preserve">     기타교육운영비</t>
    <phoneticPr fontId="6" type="noConversion"/>
  </si>
  <si>
    <t xml:space="preserve">  지식재산권비용</t>
    <phoneticPr fontId="6" type="noConversion"/>
  </si>
  <si>
    <t xml:space="preserve">    지식재산권실시양도비</t>
    <phoneticPr fontId="6" type="noConversion"/>
  </si>
  <si>
    <t xml:space="preserve">    산학협력보상금</t>
    <phoneticPr fontId="6" type="noConversion"/>
  </si>
  <si>
    <t xml:space="preserve">  기타산학협력비</t>
    <phoneticPr fontId="6" type="noConversion"/>
  </si>
  <si>
    <t xml:space="preserve"> 2) 지원금사업비 현금유출액</t>
    <phoneticPr fontId="6" type="noConversion"/>
  </si>
  <si>
    <t xml:space="preserve">  연구비</t>
    <phoneticPr fontId="6" type="noConversion"/>
  </si>
  <si>
    <t xml:space="preserve">    학생인건비</t>
    <phoneticPr fontId="6" type="noConversion"/>
  </si>
  <si>
    <t xml:space="preserve">    연구장비.재료비</t>
    <phoneticPr fontId="6" type="noConversion"/>
  </si>
  <si>
    <t xml:space="preserve">    연구활동비</t>
    <phoneticPr fontId="6" type="noConversion"/>
  </si>
  <si>
    <t xml:space="preserve">    연구과제추진비</t>
    <phoneticPr fontId="6" type="noConversion"/>
  </si>
  <si>
    <t xml:space="preserve">    장학금</t>
    <phoneticPr fontId="6" type="noConversion"/>
  </si>
  <si>
    <t xml:space="preserve">    기타교육운영비</t>
    <phoneticPr fontId="6" type="noConversion"/>
  </si>
  <si>
    <t xml:space="preserve">  기타지원금사업비</t>
    <phoneticPr fontId="6" type="noConversion"/>
  </si>
  <si>
    <t xml:space="preserve"> 3) 간접비사업비 현금유출액</t>
    <phoneticPr fontId="6" type="noConversion"/>
  </si>
  <si>
    <t xml:space="preserve">  인력지원비</t>
    <phoneticPr fontId="6" type="noConversion"/>
  </si>
  <si>
    <t xml:space="preserve">  연구지원비</t>
    <phoneticPr fontId="6" type="noConversion"/>
  </si>
  <si>
    <t xml:space="preserve">  성과활용지원비</t>
    <phoneticPr fontId="6" type="noConversion"/>
  </si>
  <si>
    <t xml:space="preserve"> 4) 일반관리비 현금유출액</t>
    <phoneticPr fontId="6" type="noConversion"/>
  </si>
  <si>
    <t xml:space="preserve">  인건비</t>
    <phoneticPr fontId="6" type="noConversion"/>
  </si>
  <si>
    <t xml:space="preserve">  일반제경비</t>
    <phoneticPr fontId="6" type="noConversion"/>
  </si>
  <si>
    <t xml:space="preserve"> 5) 운영외비용 현금유출액</t>
    <phoneticPr fontId="6" type="noConversion"/>
  </si>
  <si>
    <t xml:space="preserve">  기타운영외비용</t>
    <phoneticPr fontId="6" type="noConversion"/>
  </si>
  <si>
    <t xml:space="preserve"> 6) 학교회계전출금</t>
    <phoneticPr fontId="6" type="noConversion"/>
  </si>
  <si>
    <t xml:space="preserve">   학교회계전출금</t>
    <phoneticPr fontId="6" type="noConversion"/>
  </si>
  <si>
    <t>2. 투자활동으로인한 현금유출액</t>
    <phoneticPr fontId="6" type="noConversion"/>
  </si>
  <si>
    <t xml:space="preserve">   장기금융상품의 증가</t>
    <phoneticPr fontId="6" type="noConversion"/>
  </si>
  <si>
    <t xml:space="preserve">   출자금의 증가</t>
    <phoneticPr fontId="6" type="noConversion"/>
  </si>
  <si>
    <t xml:space="preserve">   토지의 취득</t>
    <phoneticPr fontId="6" type="noConversion"/>
  </si>
  <si>
    <t xml:space="preserve">   비품의 취득</t>
    <phoneticPr fontId="6" type="noConversion"/>
  </si>
  <si>
    <t xml:space="preserve">   건설중인자산의 증가</t>
    <phoneticPr fontId="6" type="noConversion"/>
  </si>
  <si>
    <t>3. 재무활동으로인한 현금유출액</t>
    <phoneticPr fontId="6" type="noConversion"/>
  </si>
  <si>
    <t>Ⅲ. 현금의 증감</t>
    <phoneticPr fontId="6" type="noConversion"/>
  </si>
  <si>
    <t>Ⅳ. 기초의 현금</t>
    <phoneticPr fontId="6" type="noConversion"/>
  </si>
  <si>
    <t>Ⅴ. 기말의 현금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</si>
</sst>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\(#,##0\)"/>
    <numFmt numFmtId="177" formatCode="#,##0_ 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name val="Arial"/>
      <family val="2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0"/>
      <name val="Arial"/>
      <family val="3"/>
      <charset val="129"/>
    </font>
    <font>
      <sz val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/>
    <xf numFmtId="176" fontId="5" fillId="0" borderId="0" xfId="2" applyNumberFormat="1" applyFo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8" xfId="2" applyNumberFormat="1" applyFont="1" applyBorder="1">
      <alignment vertical="center"/>
    </xf>
    <xf numFmtId="176" fontId="5" fillId="0" borderId="9" xfId="2" applyNumberFormat="1" applyFont="1" applyBorder="1">
      <alignment vertical="center"/>
    </xf>
    <xf numFmtId="176" fontId="5" fillId="0" borderId="10" xfId="2" applyNumberFormat="1" applyFont="1" applyBorder="1">
      <alignment vertical="center"/>
    </xf>
    <xf numFmtId="176" fontId="5" fillId="0" borderId="11" xfId="2" applyNumberFormat="1" applyFont="1" applyBorder="1">
      <alignment vertical="center"/>
    </xf>
    <xf numFmtId="176" fontId="5" fillId="0" borderId="12" xfId="2" applyNumberFormat="1" applyFont="1" applyBorder="1">
      <alignment vertical="center"/>
    </xf>
    <xf numFmtId="176" fontId="5" fillId="0" borderId="13" xfId="2" applyNumberFormat="1" applyFont="1" applyBorder="1">
      <alignment vertical="center"/>
    </xf>
    <xf numFmtId="176" fontId="5" fillId="3" borderId="5" xfId="2" applyNumberFormat="1" applyFont="1" applyFill="1" applyBorder="1">
      <alignment vertical="center"/>
    </xf>
    <xf numFmtId="176" fontId="5" fillId="3" borderId="6" xfId="2" applyNumberFormat="1" applyFont="1" applyFill="1" applyBorder="1">
      <alignment vertical="center"/>
    </xf>
    <xf numFmtId="176" fontId="5" fillId="3" borderId="7" xfId="2" applyNumberFormat="1" applyFont="1" applyFill="1" applyBorder="1">
      <alignment vertical="center"/>
    </xf>
    <xf numFmtId="176" fontId="5" fillId="3" borderId="14" xfId="2" applyNumberFormat="1" applyFont="1" applyFill="1" applyBorder="1">
      <alignment vertical="center"/>
    </xf>
    <xf numFmtId="176" fontId="5" fillId="3" borderId="15" xfId="2" applyNumberFormat="1" applyFont="1" applyFill="1" applyBorder="1">
      <alignment vertical="center"/>
    </xf>
    <xf numFmtId="176" fontId="5" fillId="3" borderId="16" xfId="2" applyNumberFormat="1" applyFont="1" applyFill="1" applyBorder="1">
      <alignment vertical="center"/>
    </xf>
    <xf numFmtId="176" fontId="12" fillId="0" borderId="17" xfId="1" applyNumberFormat="1" applyFont="1" applyBorder="1" applyAlignment="1">
      <alignment horizontal="left" vertical="center"/>
    </xf>
    <xf numFmtId="176" fontId="11" fillId="0" borderId="18" xfId="1" applyNumberFormat="1" applyFont="1" applyBorder="1" applyAlignment="1">
      <alignment vertical="center"/>
    </xf>
    <xf numFmtId="176" fontId="12" fillId="0" borderId="19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vertical="center"/>
    </xf>
    <xf numFmtId="176" fontId="12" fillId="0" borderId="21" xfId="1" applyNumberFormat="1" applyFont="1" applyBorder="1" applyAlignment="1">
      <alignment horizontal="right" vertical="center"/>
    </xf>
    <xf numFmtId="0" fontId="13" fillId="0" borderId="0" xfId="0" applyFont="1" applyAlignment="1"/>
    <xf numFmtId="176" fontId="12" fillId="0" borderId="17" xfId="1" applyNumberFormat="1" applyFont="1" applyBorder="1" applyAlignment="1">
      <alignment horizontal="left" vertical="top"/>
    </xf>
    <xf numFmtId="176" fontId="11" fillId="0" borderId="22" xfId="1" applyNumberFormat="1" applyFont="1" applyBorder="1" applyAlignment="1"/>
    <xf numFmtId="176" fontId="12" fillId="0" borderId="23" xfId="1" applyNumberFormat="1" applyFont="1" applyBorder="1" applyAlignment="1">
      <alignment horizontal="right" vertical="top"/>
    </xf>
    <xf numFmtId="176" fontId="11" fillId="0" borderId="24" xfId="1" applyNumberFormat="1" applyFont="1" applyBorder="1" applyAlignment="1"/>
    <xf numFmtId="176" fontId="12" fillId="0" borderId="25" xfId="1" applyNumberFormat="1" applyFont="1" applyBorder="1" applyAlignment="1">
      <alignment horizontal="right" vertical="top"/>
    </xf>
    <xf numFmtId="176" fontId="14" fillId="0" borderId="17" xfId="1" applyNumberFormat="1" applyFont="1" applyBorder="1" applyAlignment="1">
      <alignment horizontal="left" vertical="top"/>
    </xf>
    <xf numFmtId="176" fontId="7" fillId="0" borderId="23" xfId="1" applyNumberFormat="1" applyFont="1" applyBorder="1" applyAlignment="1"/>
    <xf numFmtId="176" fontId="14" fillId="0" borderId="24" xfId="1" applyNumberFormat="1" applyFont="1" applyBorder="1" applyAlignment="1">
      <alignment horizontal="right" vertical="top"/>
    </xf>
    <xf numFmtId="176" fontId="7" fillId="0" borderId="25" xfId="1" applyNumberFormat="1" applyFont="1" applyBorder="1" applyAlignment="1"/>
    <xf numFmtId="176" fontId="14" fillId="0" borderId="23" xfId="1" applyNumberFormat="1" applyFont="1" applyBorder="1" applyAlignment="1">
      <alignment horizontal="right" vertical="top"/>
    </xf>
    <xf numFmtId="176" fontId="14" fillId="0" borderId="25" xfId="1" applyNumberFormat="1" applyFont="1" applyBorder="1" applyAlignment="1">
      <alignment horizontal="right" vertical="top"/>
    </xf>
    <xf numFmtId="176" fontId="12" fillId="0" borderId="22" xfId="1" applyNumberFormat="1" applyFont="1" applyBorder="1" applyAlignment="1">
      <alignment horizontal="right" vertical="top"/>
    </xf>
    <xf numFmtId="176" fontId="11" fillId="0" borderId="23" xfId="1" applyNumberFormat="1" applyFont="1" applyBorder="1" applyAlignment="1"/>
    <xf numFmtId="176" fontId="12" fillId="0" borderId="24" xfId="1" applyNumberFormat="1" applyFont="1" applyBorder="1" applyAlignment="1">
      <alignment horizontal="right" vertical="top"/>
    </xf>
    <xf numFmtId="176" fontId="11" fillId="0" borderId="25" xfId="1" applyNumberFormat="1" applyFont="1" applyBorder="1" applyAlignment="1"/>
    <xf numFmtId="41" fontId="12" fillId="0" borderId="17" xfId="1" applyFont="1" applyBorder="1" applyAlignment="1">
      <alignment horizontal="left" vertical="top"/>
    </xf>
    <xf numFmtId="176" fontId="10" fillId="0" borderId="22" xfId="2" applyNumberFormat="1" applyFont="1" applyBorder="1">
      <alignment vertical="center"/>
    </xf>
    <xf numFmtId="41" fontId="14" fillId="0" borderId="17" xfId="1" applyFont="1" applyBorder="1" applyAlignment="1">
      <alignment horizontal="left" vertical="top"/>
    </xf>
    <xf numFmtId="176" fontId="5" fillId="0" borderId="22" xfId="2" applyNumberFormat="1" applyFont="1" applyBorder="1">
      <alignment vertical="center"/>
    </xf>
    <xf numFmtId="176" fontId="12" fillId="0" borderId="22" xfId="1" applyNumberFormat="1" applyFont="1" applyBorder="1" applyAlignment="1">
      <alignment horizontal="right" vertical="center"/>
    </xf>
    <xf numFmtId="176" fontId="11" fillId="0" borderId="23" xfId="1" applyNumberFormat="1" applyFont="1" applyBorder="1" applyAlignment="1">
      <alignment vertical="center"/>
    </xf>
    <xf numFmtId="176" fontId="12" fillId="0" borderId="24" xfId="1" applyNumberFormat="1" applyFont="1" applyBorder="1" applyAlignment="1">
      <alignment horizontal="right" vertical="center"/>
    </xf>
    <xf numFmtId="176" fontId="11" fillId="0" borderId="25" xfId="1" applyNumberFormat="1" applyFont="1" applyBorder="1" applyAlignment="1">
      <alignment vertical="center"/>
    </xf>
    <xf numFmtId="176" fontId="12" fillId="0" borderId="17" xfId="1" applyNumberFormat="1" applyFont="1" applyBorder="1" applyAlignment="1">
      <alignment vertical="top"/>
    </xf>
    <xf numFmtId="41" fontId="12" fillId="0" borderId="17" xfId="1" applyFont="1" applyBorder="1" applyAlignment="1">
      <alignment horizontal="left" vertical="center"/>
    </xf>
    <xf numFmtId="176" fontId="10" fillId="0" borderId="22" xfId="2" applyNumberFormat="1" applyFont="1" applyBorder="1" applyAlignment="1">
      <alignment vertical="center"/>
    </xf>
    <xf numFmtId="176" fontId="12" fillId="3" borderId="26" xfId="1" applyNumberFormat="1" applyFont="1" applyFill="1" applyBorder="1" applyAlignment="1">
      <alignment horizontal="left" vertical="center"/>
    </xf>
    <xf numFmtId="176" fontId="12" fillId="3" borderId="27" xfId="1" applyNumberFormat="1" applyFont="1" applyFill="1" applyBorder="1" applyAlignment="1">
      <alignment horizontal="right" vertical="center"/>
    </xf>
    <xf numFmtId="176" fontId="12" fillId="3" borderId="28" xfId="1" applyNumberFormat="1" applyFont="1" applyFill="1" applyBorder="1" applyAlignment="1">
      <alignment horizontal="right" vertical="center"/>
    </xf>
    <xf numFmtId="176" fontId="12" fillId="3" borderId="29" xfId="1" applyNumberFormat="1" applyFont="1" applyFill="1" applyBorder="1" applyAlignment="1">
      <alignment horizontal="right" vertical="center"/>
    </xf>
    <xf numFmtId="176" fontId="11" fillId="0" borderId="30" xfId="1" applyNumberFormat="1" applyFont="1" applyBorder="1" applyAlignment="1"/>
    <xf numFmtId="176" fontId="11" fillId="0" borderId="31" xfId="1" applyNumberFormat="1" applyFont="1" applyBorder="1" applyAlignment="1"/>
    <xf numFmtId="176" fontId="12" fillId="3" borderId="32" xfId="1" applyNumberFormat="1" applyFont="1" applyFill="1" applyBorder="1" applyAlignment="1">
      <alignment horizontal="left" vertical="top"/>
    </xf>
    <xf numFmtId="176" fontId="12" fillId="3" borderId="33" xfId="1" applyNumberFormat="1" applyFont="1" applyFill="1" applyBorder="1" applyAlignment="1">
      <alignment horizontal="right" vertical="top"/>
    </xf>
    <xf numFmtId="176" fontId="12" fillId="3" borderId="34" xfId="1" applyNumberFormat="1" applyFont="1" applyFill="1" applyBorder="1" applyAlignment="1">
      <alignment horizontal="right" vertical="top"/>
    </xf>
    <xf numFmtId="176" fontId="12" fillId="3" borderId="35" xfId="1" applyNumberFormat="1" applyFont="1" applyFill="1" applyBorder="1" applyAlignment="1">
      <alignment horizontal="right" vertical="top"/>
    </xf>
    <xf numFmtId="176" fontId="12" fillId="3" borderId="36" xfId="1" applyNumberFormat="1" applyFont="1" applyFill="1" applyBorder="1" applyAlignment="1">
      <alignment horizontal="right" vertical="top"/>
    </xf>
    <xf numFmtId="176" fontId="11" fillId="3" borderId="37" xfId="1" applyNumberFormat="1" applyFont="1" applyFill="1" applyBorder="1" applyAlignment="1"/>
    <xf numFmtId="176" fontId="11" fillId="3" borderId="38" xfId="1" applyNumberFormat="1" applyFont="1" applyFill="1" applyBorder="1" applyAlignment="1"/>
    <xf numFmtId="176" fontId="12" fillId="3" borderId="39" xfId="1" applyNumberFormat="1" applyFont="1" applyFill="1" applyBorder="1" applyAlignment="1">
      <alignment horizontal="left" vertical="top"/>
    </xf>
    <xf numFmtId="176" fontId="11" fillId="3" borderId="40" xfId="1" applyNumberFormat="1" applyFont="1" applyFill="1" applyBorder="1" applyAlignment="1"/>
    <xf numFmtId="176" fontId="12" fillId="3" borderId="41" xfId="1" applyNumberFormat="1" applyFont="1" applyFill="1" applyBorder="1" applyAlignment="1">
      <alignment horizontal="right" vertical="top"/>
    </xf>
    <xf numFmtId="176" fontId="11" fillId="3" borderId="42" xfId="1" applyNumberFormat="1" applyFont="1" applyFill="1" applyBorder="1" applyAlignment="1"/>
    <xf numFmtId="176" fontId="12" fillId="3" borderId="43" xfId="1" applyNumberFormat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41" fontId="11" fillId="0" borderId="47" xfId="1" applyFont="1" applyBorder="1" applyAlignment="1">
      <alignment vertical="center" shrinkToFit="1"/>
    </xf>
    <xf numFmtId="176" fontId="11" fillId="0" borderId="48" xfId="1" applyNumberFormat="1" applyFont="1" applyBorder="1" applyAlignment="1">
      <alignment vertical="center"/>
    </xf>
    <xf numFmtId="176" fontId="11" fillId="0" borderId="48" xfId="1" applyNumberFormat="1" applyFont="1" applyBorder="1" applyAlignment="1">
      <alignment horizontal="right" vertical="center"/>
    </xf>
    <xf numFmtId="176" fontId="11" fillId="0" borderId="49" xfId="1" applyNumberFormat="1" applyFont="1" applyBorder="1" applyAlignment="1">
      <alignment vertical="center"/>
    </xf>
    <xf numFmtId="41" fontId="11" fillId="0" borderId="26" xfId="1" applyFont="1" applyBorder="1" applyAlignment="1">
      <alignment vertical="center" shrinkToFit="1"/>
    </xf>
    <xf numFmtId="176" fontId="11" fillId="0" borderId="6" xfId="1" applyNumberFormat="1" applyFont="1" applyBorder="1" applyAlignment="1">
      <alignment vertical="center"/>
    </xf>
    <xf numFmtId="176" fontId="11" fillId="0" borderId="7" xfId="1" applyNumberFormat="1" applyFont="1" applyBorder="1" applyAlignment="1">
      <alignment horizontal="right" vertical="center"/>
    </xf>
    <xf numFmtId="41" fontId="7" fillId="0" borderId="26" xfId="1" applyFont="1" applyBorder="1" applyAlignment="1">
      <alignment vertical="center" shrinkToFit="1"/>
    </xf>
    <xf numFmtId="176" fontId="7" fillId="0" borderId="6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6" xfId="1" applyNumberFormat="1" applyFont="1" applyFill="1" applyBorder="1" applyAlignment="1">
      <alignment vertical="center"/>
    </xf>
    <xf numFmtId="176" fontId="11" fillId="0" borderId="6" xfId="1" applyNumberFormat="1" applyFont="1" applyFill="1" applyBorder="1" applyAlignment="1">
      <alignment vertical="center"/>
    </xf>
    <xf numFmtId="177" fontId="1" fillId="0" borderId="0" xfId="1" applyNumberFormat="1" applyAlignment="1"/>
    <xf numFmtId="176" fontId="11" fillId="0" borderId="7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41" fontId="11" fillId="0" borderId="26" xfId="1" applyFont="1" applyFill="1" applyBorder="1" applyAlignment="1">
      <alignment vertical="center" shrinkToFit="1"/>
    </xf>
    <xf numFmtId="176" fontId="7" fillId="0" borderId="6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41" fontId="11" fillId="0" borderId="50" xfId="1" applyFont="1" applyBorder="1" applyAlignment="1">
      <alignment vertical="center" shrinkToFit="1"/>
    </xf>
    <xf numFmtId="176" fontId="11" fillId="0" borderId="15" xfId="1" applyNumberFormat="1" applyFont="1" applyBorder="1" applyAlignment="1">
      <alignment vertical="center"/>
    </xf>
    <xf numFmtId="176" fontId="11" fillId="0" borderId="15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vertical="center"/>
    </xf>
    <xf numFmtId="176" fontId="0" fillId="0" borderId="0" xfId="0" applyNumberFormat="1" applyAlignment="1"/>
    <xf numFmtId="0" fontId="2" fillId="0" borderId="0" xfId="0" applyFont="1" applyAlignment="1">
      <alignment horizontal="center"/>
    </xf>
    <xf numFmtId="176" fontId="5" fillId="0" borderId="0" xfId="2" applyNumberFormat="1" applyFont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5" fillId="2" borderId="6" xfId="2" applyNumberFormat="1" applyFont="1" applyFill="1" applyBorder="1" applyAlignment="1">
      <alignment horizontal="center" vertical="center"/>
    </xf>
    <xf numFmtId="176" fontId="5" fillId="2" borderId="7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76" fontId="10" fillId="2" borderId="1" xfId="2" applyNumberFormat="1" applyFont="1" applyFill="1" applyBorder="1" applyAlignment="1">
      <alignment horizontal="center" vertical="center"/>
    </xf>
    <xf numFmtId="176" fontId="10" fillId="2" borderId="5" xfId="2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76" fontId="10" fillId="2" borderId="6" xfId="2" applyNumberFormat="1" applyFont="1" applyFill="1" applyBorder="1" applyAlignment="1">
      <alignment horizontal="center" vertical="center"/>
    </xf>
    <xf numFmtId="176" fontId="10" fillId="2" borderId="7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0" fillId="2" borderId="44" xfId="2" applyNumberFormat="1" applyFont="1" applyFill="1" applyBorder="1" applyAlignment="1">
      <alignment horizontal="center" vertical="center"/>
    </xf>
    <xf numFmtId="176" fontId="10" fillId="2" borderId="26" xfId="2" applyNumberFormat="1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G7" sqref="G7"/>
    </sheetView>
  </sheetViews>
  <sheetFormatPr defaultRowHeight="16.5" x14ac:dyDescent="0.3"/>
  <cols>
    <col min="1" max="1" width="26.875" style="1" bestFit="1" customWidth="1"/>
    <col min="2" max="5" width="13.25" style="1" bestFit="1" customWidth="1"/>
    <col min="6" max="16384" width="9" style="1"/>
  </cols>
  <sheetData>
    <row r="1" spans="1:5" x14ac:dyDescent="0.3">
      <c r="A1" s="91" t="s">
        <v>0</v>
      </c>
      <c r="B1" s="91"/>
      <c r="C1" s="91"/>
      <c r="D1" s="91"/>
      <c r="E1" s="91"/>
    </row>
    <row r="2" spans="1:5" x14ac:dyDescent="0.3">
      <c r="A2" s="92" t="s">
        <v>1</v>
      </c>
      <c r="B2" s="92"/>
      <c r="C2" s="92"/>
      <c r="D2" s="92"/>
      <c r="E2" s="92"/>
    </row>
    <row r="3" spans="1:5" x14ac:dyDescent="0.3">
      <c r="A3" s="92" t="s">
        <v>2</v>
      </c>
      <c r="B3" s="92"/>
      <c r="C3" s="92"/>
      <c r="D3" s="92"/>
      <c r="E3" s="92"/>
    </row>
    <row r="4" spans="1:5" ht="17.25" thickBot="1" x14ac:dyDescent="0.35">
      <c r="A4" s="2" t="s">
        <v>3</v>
      </c>
      <c r="B4" s="2"/>
      <c r="C4" s="3"/>
      <c r="D4" s="2"/>
      <c r="E4" s="3" t="s">
        <v>4</v>
      </c>
    </row>
    <row r="5" spans="1:5" x14ac:dyDescent="0.3">
      <c r="A5" s="93" t="s">
        <v>5</v>
      </c>
      <c r="B5" s="95" t="s">
        <v>6</v>
      </c>
      <c r="C5" s="96"/>
      <c r="D5" s="95" t="s">
        <v>7</v>
      </c>
      <c r="E5" s="97"/>
    </row>
    <row r="6" spans="1:5" x14ac:dyDescent="0.3">
      <c r="A6" s="94"/>
      <c r="B6" s="98" t="s">
        <v>8</v>
      </c>
      <c r="C6" s="98"/>
      <c r="D6" s="98" t="s">
        <v>8</v>
      </c>
      <c r="E6" s="99"/>
    </row>
    <row r="7" spans="1:5" x14ac:dyDescent="0.3">
      <c r="A7" s="4" t="s">
        <v>9</v>
      </c>
      <c r="B7" s="5"/>
      <c r="C7" s="5"/>
      <c r="D7" s="5"/>
      <c r="E7" s="6"/>
    </row>
    <row r="8" spans="1:5" x14ac:dyDescent="0.3">
      <c r="A8" s="7" t="s">
        <v>10</v>
      </c>
      <c r="B8" s="8"/>
      <c r="C8" s="8">
        <v>20073884943</v>
      </c>
      <c r="D8" s="8"/>
      <c r="E8" s="9">
        <v>23651443092</v>
      </c>
    </row>
    <row r="9" spans="1:5" x14ac:dyDescent="0.3">
      <c r="A9" s="7" t="s">
        <v>11</v>
      </c>
      <c r="B9" s="8"/>
      <c r="C9" s="8">
        <v>20073884943</v>
      </c>
      <c r="D9" s="8"/>
      <c r="E9" s="9">
        <v>23651443092</v>
      </c>
    </row>
    <row r="10" spans="1:5" x14ac:dyDescent="0.3">
      <c r="A10" s="7" t="s">
        <v>12</v>
      </c>
      <c r="B10" s="8">
        <v>18879863401</v>
      </c>
      <c r="C10" s="8"/>
      <c r="D10" s="8">
        <v>21260100333</v>
      </c>
      <c r="E10" s="9"/>
    </row>
    <row r="11" spans="1:5" x14ac:dyDescent="0.3">
      <c r="A11" s="7" t="s">
        <v>13</v>
      </c>
      <c r="B11" s="8">
        <v>277614037</v>
      </c>
      <c r="C11" s="8"/>
      <c r="D11" s="8">
        <v>1873446301</v>
      </c>
      <c r="E11" s="9"/>
    </row>
    <row r="12" spans="1:5" x14ac:dyDescent="0.3">
      <c r="A12" s="7" t="s">
        <v>14</v>
      </c>
      <c r="B12" s="8">
        <v>7166000</v>
      </c>
      <c r="C12" s="8"/>
      <c r="D12" s="8">
        <v>7529800</v>
      </c>
      <c r="E12" s="9"/>
    </row>
    <row r="13" spans="1:5" x14ac:dyDescent="0.3">
      <c r="A13" s="7" t="s">
        <v>15</v>
      </c>
      <c r="B13" s="8">
        <v>-6860000</v>
      </c>
      <c r="C13" s="8"/>
      <c r="D13" s="8">
        <v>-6860000</v>
      </c>
      <c r="E13" s="9"/>
    </row>
    <row r="14" spans="1:5" x14ac:dyDescent="0.3">
      <c r="A14" s="7" t="s">
        <v>16</v>
      </c>
      <c r="B14" s="8">
        <v>417673798</v>
      </c>
      <c r="C14" s="8"/>
      <c r="D14" s="8">
        <v>43847000</v>
      </c>
      <c r="E14" s="9"/>
    </row>
    <row r="15" spans="1:5" x14ac:dyDescent="0.3">
      <c r="A15" s="7" t="s">
        <v>17</v>
      </c>
      <c r="B15" s="8">
        <v>432915271</v>
      </c>
      <c r="C15" s="8"/>
      <c r="D15" s="8">
        <v>419925012</v>
      </c>
      <c r="E15" s="9"/>
    </row>
    <row r="16" spans="1:5" x14ac:dyDescent="0.3">
      <c r="A16" s="7" t="s">
        <v>18</v>
      </c>
      <c r="B16" s="8">
        <v>17721682</v>
      </c>
      <c r="C16" s="8"/>
      <c r="D16" s="8">
        <v>21631682</v>
      </c>
      <c r="E16" s="9"/>
    </row>
    <row r="17" spans="1:5" x14ac:dyDescent="0.3">
      <c r="A17" s="7" t="s">
        <v>19</v>
      </c>
      <c r="B17" s="8">
        <v>31120850</v>
      </c>
      <c r="C17" s="8"/>
      <c r="D17" s="8">
        <v>11904940</v>
      </c>
      <c r="E17" s="9"/>
    </row>
    <row r="18" spans="1:5" x14ac:dyDescent="0.3">
      <c r="A18" s="7" t="s">
        <v>20</v>
      </c>
      <c r="B18" s="8">
        <v>16669904</v>
      </c>
      <c r="C18" s="8"/>
      <c r="D18" s="8">
        <v>19918024</v>
      </c>
      <c r="E18" s="9"/>
    </row>
    <row r="19" spans="1:5" x14ac:dyDescent="0.3">
      <c r="A19" s="7" t="s">
        <v>21</v>
      </c>
      <c r="B19" s="8"/>
      <c r="C19" s="8">
        <v>0</v>
      </c>
      <c r="D19" s="8"/>
      <c r="E19" s="9">
        <v>0</v>
      </c>
    </row>
    <row r="20" spans="1:5" x14ac:dyDescent="0.3">
      <c r="A20" s="7" t="s">
        <v>22</v>
      </c>
      <c r="B20" s="8"/>
      <c r="C20" s="8">
        <v>16662049659</v>
      </c>
      <c r="D20" s="8"/>
      <c r="E20" s="9">
        <v>13784139738</v>
      </c>
    </row>
    <row r="21" spans="1:5" x14ac:dyDescent="0.3">
      <c r="A21" s="7" t="s">
        <v>23</v>
      </c>
      <c r="B21" s="8"/>
      <c r="C21" s="8">
        <v>12424292318</v>
      </c>
      <c r="D21" s="8"/>
      <c r="E21" s="9">
        <v>13424292318</v>
      </c>
    </row>
    <row r="22" spans="1:5" x14ac:dyDescent="0.3">
      <c r="A22" s="7" t="s">
        <v>24</v>
      </c>
      <c r="B22" s="8">
        <v>11523892318</v>
      </c>
      <c r="C22" s="8"/>
      <c r="D22" s="8">
        <v>12523892318</v>
      </c>
      <c r="E22" s="9"/>
    </row>
    <row r="23" spans="1:5" x14ac:dyDescent="0.3">
      <c r="A23" s="7" t="s">
        <v>25</v>
      </c>
      <c r="B23" s="8">
        <v>900400000</v>
      </c>
      <c r="C23" s="8"/>
      <c r="D23" s="8">
        <v>900400000</v>
      </c>
      <c r="E23" s="9"/>
    </row>
    <row r="24" spans="1:5" x14ac:dyDescent="0.3">
      <c r="A24" s="7" t="s">
        <v>26</v>
      </c>
      <c r="B24" s="8"/>
      <c r="C24" s="8">
        <v>4096748236</v>
      </c>
      <c r="D24" s="8"/>
      <c r="E24" s="9">
        <v>152489673</v>
      </c>
    </row>
    <row r="25" spans="1:5" x14ac:dyDescent="0.3">
      <c r="A25" s="7" t="s">
        <v>27</v>
      </c>
      <c r="B25" s="8">
        <v>3178962219</v>
      </c>
      <c r="C25" s="8"/>
      <c r="D25" s="8"/>
      <c r="E25" s="9"/>
    </row>
    <row r="26" spans="1:5" x14ac:dyDescent="0.3">
      <c r="A26" s="7" t="s">
        <v>28</v>
      </c>
      <c r="B26" s="8">
        <v>160853637</v>
      </c>
      <c r="C26" s="8"/>
      <c r="D26" s="8">
        <v>160853637</v>
      </c>
      <c r="E26" s="9"/>
    </row>
    <row r="27" spans="1:5" x14ac:dyDescent="0.3">
      <c r="A27" s="7" t="s">
        <v>29</v>
      </c>
      <c r="B27" s="8">
        <v>-135080499</v>
      </c>
      <c r="C27" s="8"/>
      <c r="D27" s="8">
        <v>-102909772</v>
      </c>
      <c r="E27" s="9"/>
    </row>
    <row r="28" spans="1:5" x14ac:dyDescent="0.3">
      <c r="A28" s="7" t="s">
        <v>30</v>
      </c>
      <c r="B28" s="8">
        <v>0</v>
      </c>
      <c r="C28" s="8"/>
      <c r="D28" s="8">
        <v>25704310</v>
      </c>
      <c r="E28" s="9"/>
    </row>
    <row r="29" spans="1:5" x14ac:dyDescent="0.3">
      <c r="A29" s="7" t="s">
        <v>31</v>
      </c>
      <c r="B29" s="8">
        <v>0</v>
      </c>
      <c r="C29" s="8"/>
      <c r="D29" s="8">
        <v>-25703310</v>
      </c>
      <c r="E29" s="9"/>
    </row>
    <row r="30" spans="1:5" x14ac:dyDescent="0.3">
      <c r="A30" s="7" t="s">
        <v>32</v>
      </c>
      <c r="B30" s="8">
        <v>288525156</v>
      </c>
      <c r="C30" s="8"/>
      <c r="D30" s="8">
        <v>241221531</v>
      </c>
      <c r="E30" s="9"/>
    </row>
    <row r="31" spans="1:5" x14ac:dyDescent="0.3">
      <c r="A31" s="7" t="s">
        <v>31</v>
      </c>
      <c r="B31" s="8">
        <v>-176252717</v>
      </c>
      <c r="C31" s="8"/>
      <c r="D31" s="8">
        <v>-146676723</v>
      </c>
      <c r="E31" s="9"/>
    </row>
    <row r="32" spans="1:5" x14ac:dyDescent="0.3">
      <c r="A32" s="7" t="s">
        <v>33</v>
      </c>
      <c r="B32" s="8">
        <v>779740440</v>
      </c>
      <c r="C32" s="8"/>
      <c r="D32" s="8"/>
      <c r="E32" s="9"/>
    </row>
    <row r="33" spans="1:5" x14ac:dyDescent="0.3">
      <c r="A33" s="7" t="s">
        <v>34</v>
      </c>
      <c r="B33" s="8"/>
      <c r="C33" s="8">
        <v>141009105</v>
      </c>
      <c r="D33" s="8"/>
      <c r="E33" s="9">
        <v>207357747</v>
      </c>
    </row>
    <row r="34" spans="1:5" x14ac:dyDescent="0.3">
      <c r="A34" s="7" t="s">
        <v>35</v>
      </c>
      <c r="B34" s="8">
        <v>141009105</v>
      </c>
      <c r="C34" s="8"/>
      <c r="D34" s="8">
        <v>207357747</v>
      </c>
      <c r="E34" s="9"/>
    </row>
    <row r="35" spans="1:5" x14ac:dyDescent="0.3">
      <c r="A35" s="10" t="s">
        <v>36</v>
      </c>
      <c r="B35" s="11"/>
      <c r="C35" s="11">
        <f>C8+C20</f>
        <v>36735934602</v>
      </c>
      <c r="D35" s="11"/>
      <c r="E35" s="12">
        <v>37435582830</v>
      </c>
    </row>
    <row r="36" spans="1:5" x14ac:dyDescent="0.3">
      <c r="A36" s="7" t="s">
        <v>37</v>
      </c>
      <c r="B36" s="8"/>
      <c r="C36" s="8"/>
      <c r="D36" s="8"/>
      <c r="E36" s="9"/>
    </row>
    <row r="37" spans="1:5" x14ac:dyDescent="0.3">
      <c r="A37" s="7" t="s">
        <v>38</v>
      </c>
      <c r="B37" s="8"/>
      <c r="C37" s="8">
        <v>12530639981</v>
      </c>
      <c r="D37" s="8"/>
      <c r="E37" s="9">
        <v>15904427011</v>
      </c>
    </row>
    <row r="38" spans="1:5" x14ac:dyDescent="0.3">
      <c r="A38" s="7" t="s">
        <v>39</v>
      </c>
      <c r="B38" s="8">
        <v>556509884</v>
      </c>
      <c r="C38" s="8"/>
      <c r="D38" s="8">
        <v>543645623</v>
      </c>
      <c r="E38" s="9"/>
    </row>
    <row r="39" spans="1:5" x14ac:dyDescent="0.3">
      <c r="A39" s="7" t="s">
        <v>40</v>
      </c>
      <c r="B39" s="8">
        <v>328416874</v>
      </c>
      <c r="C39" s="8"/>
      <c r="D39" s="8">
        <v>256912434</v>
      </c>
      <c r="E39" s="9"/>
    </row>
    <row r="40" spans="1:5" x14ac:dyDescent="0.3">
      <c r="A40" s="7" t="s">
        <v>41</v>
      </c>
      <c r="B40" s="8">
        <v>183084086</v>
      </c>
      <c r="C40" s="8"/>
      <c r="D40" s="8">
        <v>124633363</v>
      </c>
      <c r="E40" s="9"/>
    </row>
    <row r="41" spans="1:5" x14ac:dyDescent="0.3">
      <c r="A41" s="7" t="s">
        <v>42</v>
      </c>
      <c r="B41" s="8">
        <v>137162265</v>
      </c>
      <c r="C41" s="8"/>
      <c r="D41" s="8">
        <v>117118458</v>
      </c>
      <c r="E41" s="9"/>
    </row>
    <row r="42" spans="1:5" x14ac:dyDescent="0.3">
      <c r="A42" s="7" t="s">
        <v>43</v>
      </c>
      <c r="B42" s="8">
        <v>357808218</v>
      </c>
      <c r="C42" s="8"/>
      <c r="D42" s="8">
        <v>403587988</v>
      </c>
      <c r="E42" s="9"/>
    </row>
    <row r="43" spans="1:5" x14ac:dyDescent="0.3">
      <c r="A43" s="7" t="s">
        <v>44</v>
      </c>
      <c r="B43" s="8">
        <v>10967658654</v>
      </c>
      <c r="C43" s="8"/>
      <c r="D43" s="8">
        <v>14458529145</v>
      </c>
      <c r="E43" s="9"/>
    </row>
    <row r="44" spans="1:5" x14ac:dyDescent="0.3">
      <c r="A44" s="7" t="s">
        <v>45</v>
      </c>
      <c r="B44" s="8"/>
      <c r="C44" s="8">
        <v>2471875846</v>
      </c>
      <c r="D44" s="8"/>
      <c r="E44" s="9">
        <v>2190445015</v>
      </c>
    </row>
    <row r="45" spans="1:5" x14ac:dyDescent="0.3">
      <c r="A45" s="7" t="s">
        <v>46</v>
      </c>
      <c r="B45" s="8">
        <v>31599166</v>
      </c>
      <c r="C45" s="8"/>
      <c r="D45" s="8">
        <v>16800000</v>
      </c>
      <c r="E45" s="9"/>
    </row>
    <row r="46" spans="1:5" x14ac:dyDescent="0.3">
      <c r="A46" s="7" t="s">
        <v>47</v>
      </c>
      <c r="B46" s="8">
        <v>1857897657</v>
      </c>
      <c r="C46" s="8"/>
      <c r="D46" s="8">
        <v>1406216737</v>
      </c>
      <c r="E46" s="9"/>
    </row>
    <row r="47" spans="1:5" x14ac:dyDescent="0.3">
      <c r="A47" s="7" t="s">
        <v>48</v>
      </c>
      <c r="B47" s="8">
        <v>582379023</v>
      </c>
      <c r="C47" s="8"/>
      <c r="D47" s="8">
        <v>767428278</v>
      </c>
      <c r="E47" s="9"/>
    </row>
    <row r="48" spans="1:5" x14ac:dyDescent="0.3">
      <c r="A48" s="7" t="s">
        <v>49</v>
      </c>
      <c r="B48" s="8" t="s">
        <v>50</v>
      </c>
      <c r="C48" s="8">
        <v>15002515827</v>
      </c>
      <c r="D48" s="8" t="s">
        <v>50</v>
      </c>
      <c r="E48" s="9">
        <v>18094872026</v>
      </c>
    </row>
    <row r="49" spans="1:5" x14ac:dyDescent="0.3">
      <c r="A49" s="7" t="s">
        <v>51</v>
      </c>
      <c r="B49" s="8"/>
      <c r="C49" s="8"/>
      <c r="D49" s="8"/>
      <c r="E49" s="9"/>
    </row>
    <row r="50" spans="1:5" x14ac:dyDescent="0.3">
      <c r="A50" s="7" t="s">
        <v>52</v>
      </c>
      <c r="B50" s="8"/>
      <c r="C50" s="8">
        <v>70000000</v>
      </c>
      <c r="D50" s="8"/>
      <c r="E50" s="9">
        <v>70000000</v>
      </c>
    </row>
    <row r="51" spans="1:5" x14ac:dyDescent="0.3">
      <c r="A51" s="7" t="s">
        <v>53</v>
      </c>
      <c r="B51" s="8">
        <v>70000000</v>
      </c>
      <c r="C51" s="8"/>
      <c r="D51" s="8">
        <v>70000000</v>
      </c>
      <c r="E51" s="9"/>
    </row>
    <row r="52" spans="1:5" x14ac:dyDescent="0.3">
      <c r="A52" s="7" t="s">
        <v>54</v>
      </c>
      <c r="B52" s="8"/>
      <c r="C52" s="8">
        <v>21663418775</v>
      </c>
      <c r="D52" s="8"/>
      <c r="E52" s="9">
        <v>19270710804</v>
      </c>
    </row>
    <row r="53" spans="1:5" x14ac:dyDescent="0.3">
      <c r="A53" s="7" t="s">
        <v>55</v>
      </c>
      <c r="B53" s="8">
        <v>19270710804</v>
      </c>
      <c r="C53" s="8"/>
      <c r="D53" s="8">
        <v>18351981992</v>
      </c>
      <c r="E53" s="9"/>
    </row>
    <row r="54" spans="1:5" x14ac:dyDescent="0.3">
      <c r="A54" s="7" t="s">
        <v>56</v>
      </c>
      <c r="B54" s="8">
        <v>2392707971</v>
      </c>
      <c r="C54" s="8"/>
      <c r="D54" s="8">
        <v>918728812</v>
      </c>
      <c r="E54" s="9"/>
    </row>
    <row r="55" spans="1:5" x14ac:dyDescent="0.3">
      <c r="A55" s="7" t="s">
        <v>57</v>
      </c>
      <c r="B55" s="8" t="s">
        <v>50</v>
      </c>
      <c r="C55" s="8">
        <v>21733418775</v>
      </c>
      <c r="D55" s="8" t="s">
        <v>50</v>
      </c>
      <c r="E55" s="9">
        <v>19340710804</v>
      </c>
    </row>
    <row r="56" spans="1:5" ht="17.25" thickBot="1" x14ac:dyDescent="0.35">
      <c r="A56" s="13" t="s">
        <v>58</v>
      </c>
      <c r="B56" s="14" t="s">
        <v>50</v>
      </c>
      <c r="C56" s="14">
        <f>C48+C55</f>
        <v>36735934602</v>
      </c>
      <c r="D56" s="14" t="s">
        <v>50</v>
      </c>
      <c r="E56" s="15">
        <f>E48+E55</f>
        <v>37435582830</v>
      </c>
    </row>
    <row r="57" spans="1:5" x14ac:dyDescent="0.3">
      <c r="A57" s="2"/>
      <c r="B57" s="2"/>
      <c r="C57" s="2" t="b">
        <f>C35=C56</f>
        <v>1</v>
      </c>
      <c r="D57" s="2"/>
      <c r="E57" s="2" t="b">
        <f>E56=E35</f>
        <v>1</v>
      </c>
    </row>
  </sheetData>
  <mergeCells count="8"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selection sqref="A1:XFD1048576"/>
    </sheetView>
  </sheetViews>
  <sheetFormatPr defaultRowHeight="16.5" x14ac:dyDescent="0.3"/>
  <cols>
    <col min="1" max="1" width="24.875" style="1" bestFit="1" customWidth="1"/>
    <col min="2" max="2" width="13.25" style="1" bestFit="1" customWidth="1"/>
    <col min="3" max="3" width="14.875" style="1" bestFit="1" customWidth="1"/>
    <col min="4" max="4" width="13.25" style="1" bestFit="1" customWidth="1"/>
    <col min="5" max="5" width="14.875" style="1" bestFit="1" customWidth="1"/>
    <col min="6" max="16384" width="9" style="1"/>
  </cols>
  <sheetData>
    <row r="1" spans="1:5" ht="17.25" x14ac:dyDescent="0.3">
      <c r="A1" s="100" t="s">
        <v>59</v>
      </c>
      <c r="B1" s="100"/>
      <c r="C1" s="100"/>
      <c r="D1" s="100"/>
      <c r="E1" s="100"/>
    </row>
    <row r="2" spans="1:5" x14ac:dyDescent="0.3">
      <c r="A2" s="92" t="s">
        <v>60</v>
      </c>
      <c r="B2" s="92"/>
      <c r="C2" s="92"/>
      <c r="D2" s="92"/>
      <c r="E2" s="92"/>
    </row>
    <row r="3" spans="1:5" x14ac:dyDescent="0.3">
      <c r="A3" s="92" t="s">
        <v>61</v>
      </c>
      <c r="B3" s="92"/>
      <c r="C3" s="92"/>
      <c r="D3" s="92"/>
      <c r="E3" s="92"/>
    </row>
    <row r="4" spans="1:5" ht="17.25" thickBot="1" x14ac:dyDescent="0.35">
      <c r="A4" s="2" t="s">
        <v>3</v>
      </c>
      <c r="B4" s="2"/>
      <c r="C4" s="3"/>
      <c r="D4" s="2"/>
      <c r="E4" s="3" t="s">
        <v>4</v>
      </c>
    </row>
    <row r="5" spans="1:5" ht="17.25" customHeight="1" x14ac:dyDescent="0.3">
      <c r="A5" s="101" t="s">
        <v>5</v>
      </c>
      <c r="B5" s="103" t="s">
        <v>6</v>
      </c>
      <c r="C5" s="104"/>
      <c r="D5" s="103" t="s">
        <v>7</v>
      </c>
      <c r="E5" s="105"/>
    </row>
    <row r="6" spans="1:5" ht="17.25" customHeight="1" x14ac:dyDescent="0.3">
      <c r="A6" s="102"/>
      <c r="B6" s="106" t="s">
        <v>8</v>
      </c>
      <c r="C6" s="106"/>
      <c r="D6" s="106" t="s">
        <v>8</v>
      </c>
      <c r="E6" s="107"/>
    </row>
    <row r="7" spans="1:5" s="21" customFormat="1" ht="16.5" customHeight="1" x14ac:dyDescent="0.2">
      <c r="A7" s="16" t="s">
        <v>62</v>
      </c>
      <c r="B7" s="17"/>
      <c r="C7" s="18">
        <v>14360002963</v>
      </c>
      <c r="D7" s="19"/>
      <c r="E7" s="20">
        <v>14085856234</v>
      </c>
    </row>
    <row r="8" spans="1:5" s="21" customFormat="1" ht="13.5" x14ac:dyDescent="0.25">
      <c r="A8" s="22" t="s">
        <v>63</v>
      </c>
      <c r="B8" s="23"/>
      <c r="C8" s="24">
        <v>11260268610</v>
      </c>
      <c r="D8" s="25"/>
      <c r="E8" s="26">
        <v>10342836524</v>
      </c>
    </row>
    <row r="9" spans="1:5" x14ac:dyDescent="0.3">
      <c r="A9" s="27" t="s">
        <v>64</v>
      </c>
      <c r="B9" s="8">
        <v>7777783691</v>
      </c>
      <c r="C9" s="28"/>
      <c r="D9" s="29">
        <v>7626479019</v>
      </c>
      <c r="E9" s="30"/>
    </row>
    <row r="10" spans="1:5" x14ac:dyDescent="0.3">
      <c r="A10" s="27" t="s">
        <v>65</v>
      </c>
      <c r="B10" s="8">
        <v>3482484919</v>
      </c>
      <c r="C10" s="31"/>
      <c r="D10" s="29">
        <v>2716357505</v>
      </c>
      <c r="E10" s="32"/>
    </row>
    <row r="11" spans="1:5" s="21" customFormat="1" ht="13.5" x14ac:dyDescent="0.25">
      <c r="A11" s="22" t="s">
        <v>66</v>
      </c>
      <c r="B11" s="33"/>
      <c r="C11" s="34">
        <v>2075566361</v>
      </c>
      <c r="D11" s="35"/>
      <c r="E11" s="36">
        <v>2137887970</v>
      </c>
    </row>
    <row r="12" spans="1:5" x14ac:dyDescent="0.3">
      <c r="A12" s="27" t="s">
        <v>67</v>
      </c>
      <c r="B12" s="8">
        <v>2075566361</v>
      </c>
      <c r="C12" s="31"/>
      <c r="D12" s="29">
        <v>2137887970</v>
      </c>
      <c r="E12" s="32"/>
    </row>
    <row r="13" spans="1:5" s="21" customFormat="1" ht="13.5" x14ac:dyDescent="0.25">
      <c r="A13" s="22" t="s">
        <v>68</v>
      </c>
      <c r="B13" s="23"/>
      <c r="C13" s="24">
        <v>569062217</v>
      </c>
      <c r="D13" s="25"/>
      <c r="E13" s="26">
        <v>343869865</v>
      </c>
    </row>
    <row r="14" spans="1:5" x14ac:dyDescent="0.3">
      <c r="A14" s="27" t="s">
        <v>69</v>
      </c>
      <c r="B14" s="8">
        <v>240516763</v>
      </c>
      <c r="C14" s="28"/>
      <c r="D14" s="29">
        <v>259519865</v>
      </c>
      <c r="E14" s="30"/>
    </row>
    <row r="15" spans="1:5" x14ac:dyDescent="0.3">
      <c r="A15" s="27" t="s">
        <v>70</v>
      </c>
      <c r="B15" s="8">
        <v>328545454</v>
      </c>
      <c r="C15" s="28"/>
      <c r="D15" s="29">
        <v>84350000</v>
      </c>
      <c r="E15" s="30"/>
    </row>
    <row r="16" spans="1:5" s="21" customFormat="1" ht="13.5" x14ac:dyDescent="0.25">
      <c r="A16" s="37" t="s">
        <v>71</v>
      </c>
      <c r="B16" s="38"/>
      <c r="C16" s="34">
        <v>12523639</v>
      </c>
      <c r="D16" s="35"/>
      <c r="E16" s="36">
        <v>13913786</v>
      </c>
    </row>
    <row r="17" spans="1:5" x14ac:dyDescent="0.3">
      <c r="A17" s="39" t="s">
        <v>72</v>
      </c>
      <c r="B17" s="40">
        <v>12523639</v>
      </c>
      <c r="C17" s="28"/>
      <c r="D17" s="29">
        <v>13913786</v>
      </c>
      <c r="E17" s="30"/>
    </row>
    <row r="18" spans="1:5" s="21" customFormat="1" ht="13.5" x14ac:dyDescent="0.25">
      <c r="A18" s="22" t="s">
        <v>73</v>
      </c>
      <c r="B18" s="33"/>
      <c r="C18" s="34">
        <v>442582136</v>
      </c>
      <c r="D18" s="35"/>
      <c r="E18" s="36">
        <v>1247348089</v>
      </c>
    </row>
    <row r="19" spans="1:5" x14ac:dyDescent="0.3">
      <c r="A19" s="27" t="s">
        <v>74</v>
      </c>
      <c r="B19" s="8">
        <v>442582136</v>
      </c>
      <c r="C19" s="31"/>
      <c r="D19" s="29">
        <v>1247348089</v>
      </c>
      <c r="E19" s="32"/>
    </row>
    <row r="20" spans="1:5" s="21" customFormat="1" ht="20.25" customHeight="1" x14ac:dyDescent="0.2">
      <c r="A20" s="16" t="s">
        <v>75</v>
      </c>
      <c r="B20" s="41"/>
      <c r="C20" s="42">
        <v>21976942817</v>
      </c>
      <c r="D20" s="43"/>
      <c r="E20" s="44">
        <v>23419616156</v>
      </c>
    </row>
    <row r="21" spans="1:5" s="21" customFormat="1" ht="13.5" x14ac:dyDescent="0.25">
      <c r="A21" s="22" t="s">
        <v>76</v>
      </c>
      <c r="B21" s="23"/>
      <c r="C21" s="24">
        <v>20914698398</v>
      </c>
      <c r="D21" s="25"/>
      <c r="E21" s="26">
        <v>22039414829</v>
      </c>
    </row>
    <row r="22" spans="1:5" x14ac:dyDescent="0.3">
      <c r="A22" s="27" t="s">
        <v>64</v>
      </c>
      <c r="B22" s="8">
        <v>20466304774</v>
      </c>
      <c r="C22" s="31"/>
      <c r="D22" s="29">
        <v>21728068199</v>
      </c>
      <c r="E22" s="32"/>
    </row>
    <row r="23" spans="1:5" x14ac:dyDescent="0.3">
      <c r="A23" s="27" t="s">
        <v>65</v>
      </c>
      <c r="B23" s="8">
        <v>448393624</v>
      </c>
      <c r="C23" s="28"/>
      <c r="D23" s="29">
        <v>311346630</v>
      </c>
      <c r="E23" s="30"/>
    </row>
    <row r="24" spans="1:5" s="21" customFormat="1" ht="13.5" x14ac:dyDescent="0.25">
      <c r="A24" s="22" t="s">
        <v>77</v>
      </c>
      <c r="B24" s="33"/>
      <c r="C24" s="34">
        <v>214127374</v>
      </c>
      <c r="D24" s="35"/>
      <c r="E24" s="36">
        <v>670400141</v>
      </c>
    </row>
    <row r="25" spans="1:5" x14ac:dyDescent="0.3">
      <c r="A25" s="27" t="s">
        <v>78</v>
      </c>
      <c r="B25" s="8">
        <v>214127374</v>
      </c>
      <c r="C25" s="28"/>
      <c r="D25" s="29">
        <v>670400141</v>
      </c>
      <c r="E25" s="30"/>
    </row>
    <row r="26" spans="1:5" s="21" customFormat="1" ht="13.5" x14ac:dyDescent="0.25">
      <c r="A26" s="22" t="s">
        <v>79</v>
      </c>
      <c r="B26" s="23"/>
      <c r="C26" s="34">
        <v>848117045</v>
      </c>
      <c r="D26" s="25"/>
      <c r="E26" s="36">
        <v>709801186</v>
      </c>
    </row>
    <row r="27" spans="1:5" x14ac:dyDescent="0.3">
      <c r="A27" s="27" t="s">
        <v>80</v>
      </c>
      <c r="B27" s="8">
        <v>848117045</v>
      </c>
      <c r="C27" s="28"/>
      <c r="D27" s="29">
        <v>709801186</v>
      </c>
      <c r="E27" s="30"/>
    </row>
    <row r="28" spans="1:5" s="21" customFormat="1" ht="18" customHeight="1" x14ac:dyDescent="0.2">
      <c r="A28" s="16" t="s">
        <v>81</v>
      </c>
      <c r="B28" s="41"/>
      <c r="C28" s="42">
        <v>6760100404</v>
      </c>
      <c r="D28" s="43"/>
      <c r="E28" s="44">
        <v>6553557416</v>
      </c>
    </row>
    <row r="29" spans="1:5" s="21" customFormat="1" ht="13.5" x14ac:dyDescent="0.25">
      <c r="A29" s="45" t="s">
        <v>82</v>
      </c>
      <c r="B29" s="33"/>
      <c r="C29" s="34">
        <v>2158922228</v>
      </c>
      <c r="D29" s="35"/>
      <c r="E29" s="36">
        <v>2066471998</v>
      </c>
    </row>
    <row r="30" spans="1:5" x14ac:dyDescent="0.3">
      <c r="A30" s="27" t="s">
        <v>83</v>
      </c>
      <c r="B30" s="8">
        <v>1186809653</v>
      </c>
      <c r="C30" s="28"/>
      <c r="D30" s="29">
        <v>1123717076</v>
      </c>
      <c r="E30" s="30"/>
    </row>
    <row r="31" spans="1:5" x14ac:dyDescent="0.3">
      <c r="A31" s="27" t="s">
        <v>84</v>
      </c>
      <c r="B31" s="8">
        <v>928684951</v>
      </c>
      <c r="C31" s="28"/>
      <c r="D31" s="29">
        <v>861527200</v>
      </c>
      <c r="E31" s="30"/>
    </row>
    <row r="32" spans="1:5" x14ac:dyDescent="0.3">
      <c r="A32" s="27" t="s">
        <v>85</v>
      </c>
      <c r="B32" s="8">
        <v>43427624</v>
      </c>
      <c r="C32" s="28"/>
      <c r="D32" s="29">
        <v>81227722</v>
      </c>
      <c r="E32" s="30"/>
    </row>
    <row r="33" spans="1:5" s="21" customFormat="1" ht="13.5" x14ac:dyDescent="0.25">
      <c r="A33" s="22" t="s">
        <v>86</v>
      </c>
      <c r="B33" s="33"/>
      <c r="C33" s="34">
        <v>4601178176</v>
      </c>
      <c r="D33" s="35"/>
      <c r="E33" s="36">
        <v>4487085418</v>
      </c>
    </row>
    <row r="34" spans="1:5" x14ac:dyDescent="0.3">
      <c r="A34" s="27" t="s">
        <v>87</v>
      </c>
      <c r="B34" s="8">
        <v>4591612426</v>
      </c>
      <c r="C34" s="28"/>
      <c r="D34" s="29">
        <v>4403447193</v>
      </c>
      <c r="E34" s="30"/>
    </row>
    <row r="35" spans="1:5" x14ac:dyDescent="0.3">
      <c r="A35" s="27" t="s">
        <v>84</v>
      </c>
      <c r="B35" s="8">
        <v>7906150</v>
      </c>
      <c r="C35" s="28"/>
      <c r="D35" s="29">
        <v>18794300</v>
      </c>
      <c r="E35" s="30"/>
    </row>
    <row r="36" spans="1:5" x14ac:dyDescent="0.3">
      <c r="A36" s="27" t="s">
        <v>88</v>
      </c>
      <c r="B36" s="8">
        <v>1659600</v>
      </c>
      <c r="C36" s="28"/>
      <c r="D36" s="29">
        <v>64843925</v>
      </c>
      <c r="E36" s="30"/>
    </row>
    <row r="37" spans="1:5" s="21" customFormat="1" ht="18" customHeight="1" x14ac:dyDescent="0.2">
      <c r="A37" s="46" t="s">
        <v>89</v>
      </c>
      <c r="B37" s="47"/>
      <c r="C37" s="42">
        <v>0</v>
      </c>
      <c r="D37" s="43"/>
      <c r="E37" s="44">
        <v>0</v>
      </c>
    </row>
    <row r="38" spans="1:5" s="21" customFormat="1" ht="18" customHeight="1" x14ac:dyDescent="0.2">
      <c r="A38" s="46" t="s">
        <v>90</v>
      </c>
      <c r="B38" s="41"/>
      <c r="C38" s="42">
        <v>1073701502</v>
      </c>
      <c r="D38" s="43"/>
      <c r="E38" s="44">
        <v>1132100258</v>
      </c>
    </row>
    <row r="39" spans="1:5" x14ac:dyDescent="0.3">
      <c r="A39" s="27" t="s">
        <v>91</v>
      </c>
      <c r="B39" s="8">
        <v>310226243</v>
      </c>
      <c r="C39" s="28"/>
      <c r="D39" s="29">
        <v>392851446</v>
      </c>
      <c r="E39" s="30"/>
    </row>
    <row r="40" spans="1:5" x14ac:dyDescent="0.3">
      <c r="A40" s="27" t="s">
        <v>92</v>
      </c>
      <c r="B40" s="8">
        <v>0</v>
      </c>
      <c r="C40" s="28"/>
      <c r="D40" s="29">
        <v>832800</v>
      </c>
      <c r="E40" s="30"/>
    </row>
    <row r="41" spans="1:5" x14ac:dyDescent="0.3">
      <c r="A41" s="27" t="s">
        <v>93</v>
      </c>
      <c r="B41" s="8">
        <v>64202660</v>
      </c>
      <c r="C41" s="28"/>
      <c r="D41" s="29">
        <v>111952651</v>
      </c>
      <c r="E41" s="30"/>
    </row>
    <row r="42" spans="1:5" x14ac:dyDescent="0.3">
      <c r="A42" s="27" t="s">
        <v>94</v>
      </c>
      <c r="B42" s="8">
        <v>5999000</v>
      </c>
      <c r="C42" s="28"/>
      <c r="D42" s="29"/>
      <c r="E42" s="30"/>
    </row>
    <row r="43" spans="1:5" x14ac:dyDescent="0.3">
      <c r="A43" s="27" t="s">
        <v>95</v>
      </c>
      <c r="B43" s="8">
        <v>693273599</v>
      </c>
      <c r="C43" s="28"/>
      <c r="D43" s="29">
        <v>626463361</v>
      </c>
      <c r="E43" s="30"/>
    </row>
    <row r="44" spans="1:5" s="21" customFormat="1" ht="18.75" customHeight="1" x14ac:dyDescent="0.2">
      <c r="A44" s="48" t="s">
        <v>96</v>
      </c>
      <c r="B44" s="49"/>
      <c r="C44" s="50">
        <f>C38+C28+C20+C7+C37</f>
        <v>44170747686</v>
      </c>
      <c r="D44" s="49"/>
      <c r="E44" s="51">
        <v>45191130064</v>
      </c>
    </row>
    <row r="45" spans="1:5" s="21" customFormat="1" ht="13.5" x14ac:dyDescent="0.25">
      <c r="A45" s="22" t="s">
        <v>97</v>
      </c>
      <c r="B45" s="52"/>
      <c r="C45" s="24">
        <v>14312296519</v>
      </c>
      <c r="D45" s="53"/>
      <c r="E45" s="26">
        <v>13902027902</v>
      </c>
    </row>
    <row r="46" spans="1:5" s="21" customFormat="1" ht="13.5" x14ac:dyDescent="0.25">
      <c r="A46" s="22" t="s">
        <v>98</v>
      </c>
      <c r="B46" s="23"/>
      <c r="C46" s="24">
        <v>11396243817</v>
      </c>
      <c r="D46" s="25"/>
      <c r="E46" s="26">
        <v>10326168234</v>
      </c>
    </row>
    <row r="47" spans="1:5" x14ac:dyDescent="0.3">
      <c r="A47" s="27" t="s">
        <v>99</v>
      </c>
      <c r="B47" s="8">
        <v>8033078323</v>
      </c>
      <c r="C47" s="28"/>
      <c r="D47" s="29">
        <v>6845667868</v>
      </c>
      <c r="E47" s="30"/>
    </row>
    <row r="48" spans="1:5" x14ac:dyDescent="0.3">
      <c r="A48" s="27" t="s">
        <v>100</v>
      </c>
      <c r="B48" s="8">
        <v>383494914</v>
      </c>
      <c r="C48" s="31"/>
      <c r="D48" s="29">
        <v>533115826</v>
      </c>
      <c r="E48" s="32"/>
    </row>
    <row r="49" spans="1:5" x14ac:dyDescent="0.3">
      <c r="A49" s="27" t="s">
        <v>101</v>
      </c>
      <c r="B49" s="8">
        <v>925925635</v>
      </c>
      <c r="C49" s="28"/>
      <c r="D49" s="29">
        <v>961925756</v>
      </c>
      <c r="E49" s="30"/>
    </row>
    <row r="50" spans="1:5" x14ac:dyDescent="0.3">
      <c r="A50" s="27" t="s">
        <v>102</v>
      </c>
      <c r="B50" s="8">
        <v>1064290641</v>
      </c>
      <c r="C50" s="28"/>
      <c r="D50" s="29">
        <v>1013617762</v>
      </c>
      <c r="E50" s="30"/>
    </row>
    <row r="51" spans="1:5" x14ac:dyDescent="0.3">
      <c r="A51" s="27" t="s">
        <v>103</v>
      </c>
      <c r="B51" s="8">
        <v>599497496</v>
      </c>
      <c r="C51" s="31"/>
      <c r="D51" s="29">
        <v>519576737</v>
      </c>
      <c r="E51" s="32"/>
    </row>
    <row r="52" spans="1:5" x14ac:dyDescent="0.3">
      <c r="A52" s="27" t="s">
        <v>104</v>
      </c>
      <c r="B52" s="8">
        <v>174339535</v>
      </c>
      <c r="C52" s="28"/>
      <c r="D52" s="29">
        <v>283111064</v>
      </c>
      <c r="E52" s="30"/>
    </row>
    <row r="53" spans="1:5" x14ac:dyDescent="0.3">
      <c r="A53" s="27" t="s">
        <v>105</v>
      </c>
      <c r="B53" s="8">
        <v>215617273</v>
      </c>
      <c r="C53" s="28"/>
      <c r="D53" s="29">
        <v>169153221</v>
      </c>
      <c r="E53" s="30"/>
    </row>
    <row r="54" spans="1:5" s="21" customFormat="1" ht="13.5" x14ac:dyDescent="0.25">
      <c r="A54" s="22" t="s">
        <v>106</v>
      </c>
      <c r="B54" s="23"/>
      <c r="C54" s="24">
        <v>2072457628</v>
      </c>
      <c r="D54" s="25"/>
      <c r="E54" s="26">
        <v>2135916925</v>
      </c>
    </row>
    <row r="55" spans="1:5" x14ac:dyDescent="0.3">
      <c r="A55" s="27" t="s">
        <v>99</v>
      </c>
      <c r="B55" s="8">
        <v>1478765950</v>
      </c>
      <c r="C55" s="28"/>
      <c r="D55" s="29">
        <v>1463049380</v>
      </c>
      <c r="E55" s="30"/>
    </row>
    <row r="56" spans="1:5" x14ac:dyDescent="0.3">
      <c r="A56" s="27" t="s">
        <v>107</v>
      </c>
      <c r="B56" s="8">
        <v>15720000</v>
      </c>
      <c r="C56" s="28"/>
      <c r="D56" s="29">
        <v>24300000</v>
      </c>
      <c r="E56" s="30"/>
    </row>
    <row r="57" spans="1:5" x14ac:dyDescent="0.3">
      <c r="A57" s="27" t="s">
        <v>108</v>
      </c>
      <c r="B57" s="8">
        <v>577971678</v>
      </c>
      <c r="C57" s="31"/>
      <c r="D57" s="29">
        <v>648567545</v>
      </c>
      <c r="E57" s="32"/>
    </row>
    <row r="58" spans="1:5" s="21" customFormat="1" ht="13.5" x14ac:dyDescent="0.25">
      <c r="A58" s="22" t="s">
        <v>109</v>
      </c>
      <c r="B58" s="33"/>
      <c r="C58" s="34">
        <v>426896580</v>
      </c>
      <c r="D58" s="35"/>
      <c r="E58" s="36">
        <v>284222943</v>
      </c>
    </row>
    <row r="59" spans="1:5" x14ac:dyDescent="0.3">
      <c r="A59" s="27" t="s">
        <v>110</v>
      </c>
      <c r="B59" s="8">
        <v>11684964</v>
      </c>
      <c r="C59" s="31"/>
      <c r="D59" s="29">
        <v>27251985</v>
      </c>
      <c r="E59" s="32"/>
    </row>
    <row r="60" spans="1:5" x14ac:dyDescent="0.3">
      <c r="A60" s="27" t="s">
        <v>111</v>
      </c>
      <c r="B60" s="8">
        <v>415211616</v>
      </c>
      <c r="C60" s="28"/>
      <c r="D60" s="29">
        <v>256970958</v>
      </c>
      <c r="E60" s="30"/>
    </row>
    <row r="61" spans="1:5" s="21" customFormat="1" ht="13.5" x14ac:dyDescent="0.25">
      <c r="A61" s="22" t="s">
        <v>112</v>
      </c>
      <c r="B61" s="23"/>
      <c r="C61" s="24">
        <v>416698494</v>
      </c>
      <c r="D61" s="25"/>
      <c r="E61" s="26">
        <v>1155719800</v>
      </c>
    </row>
    <row r="62" spans="1:5" x14ac:dyDescent="0.3">
      <c r="A62" s="27" t="s">
        <v>113</v>
      </c>
      <c r="B62" s="8">
        <v>416698494</v>
      </c>
      <c r="C62" s="28"/>
      <c r="D62" s="29">
        <v>1155719800</v>
      </c>
      <c r="E62" s="30"/>
    </row>
    <row r="63" spans="1:5" s="21" customFormat="1" ht="13.5" x14ac:dyDescent="0.25">
      <c r="A63" s="22" t="s">
        <v>114</v>
      </c>
      <c r="B63" s="23"/>
      <c r="C63" s="24">
        <v>21391017354</v>
      </c>
      <c r="D63" s="25"/>
      <c r="E63" s="26">
        <v>23063118496</v>
      </c>
    </row>
    <row r="64" spans="1:5" s="21" customFormat="1" ht="13.5" x14ac:dyDescent="0.25">
      <c r="A64" s="22" t="s">
        <v>115</v>
      </c>
      <c r="B64" s="33"/>
      <c r="C64" s="34">
        <v>20639710933</v>
      </c>
      <c r="D64" s="35"/>
      <c r="E64" s="36">
        <v>21976460314</v>
      </c>
    </row>
    <row r="65" spans="1:5" x14ac:dyDescent="0.3">
      <c r="A65" s="27" t="s">
        <v>99</v>
      </c>
      <c r="B65" s="8">
        <v>4856052255</v>
      </c>
      <c r="C65" s="28"/>
      <c r="D65" s="29">
        <v>4774386733</v>
      </c>
      <c r="E65" s="30"/>
    </row>
    <row r="66" spans="1:5" x14ac:dyDescent="0.3">
      <c r="A66" s="27" t="s">
        <v>116</v>
      </c>
      <c r="B66" s="8">
        <v>5234735758</v>
      </c>
      <c r="C66" s="28"/>
      <c r="D66" s="29">
        <v>5230202029</v>
      </c>
      <c r="E66" s="30"/>
    </row>
    <row r="67" spans="1:5" x14ac:dyDescent="0.3">
      <c r="A67" s="27" t="s">
        <v>117</v>
      </c>
      <c r="B67" s="8">
        <v>3728818937</v>
      </c>
      <c r="C67" s="28"/>
      <c r="D67" s="29">
        <v>4934880682</v>
      </c>
      <c r="E67" s="30"/>
    </row>
    <row r="68" spans="1:5" x14ac:dyDescent="0.3">
      <c r="A68" s="27" t="s">
        <v>102</v>
      </c>
      <c r="B68" s="8">
        <v>3006570377</v>
      </c>
      <c r="C68" s="28"/>
      <c r="D68" s="29">
        <v>3428314077</v>
      </c>
      <c r="E68" s="30"/>
    </row>
    <row r="69" spans="1:5" x14ac:dyDescent="0.3">
      <c r="A69" s="27" t="s">
        <v>103</v>
      </c>
      <c r="B69" s="8">
        <v>1192047695</v>
      </c>
      <c r="C69" s="28"/>
      <c r="D69" s="29">
        <v>1229088790</v>
      </c>
      <c r="E69" s="30"/>
    </row>
    <row r="70" spans="1:5" x14ac:dyDescent="0.3">
      <c r="A70" s="27" t="s">
        <v>104</v>
      </c>
      <c r="B70" s="8">
        <v>2129439423</v>
      </c>
      <c r="C70" s="28"/>
      <c r="D70" s="29">
        <v>2153248670</v>
      </c>
      <c r="E70" s="30"/>
    </row>
    <row r="71" spans="1:5" x14ac:dyDescent="0.3">
      <c r="A71" s="27" t="s">
        <v>118</v>
      </c>
      <c r="B71" s="8">
        <v>492046488</v>
      </c>
      <c r="C71" s="28"/>
      <c r="D71" s="29">
        <v>226339333</v>
      </c>
      <c r="E71" s="30"/>
    </row>
    <row r="72" spans="1:5" s="21" customFormat="1" ht="13.5" x14ac:dyDescent="0.25">
      <c r="A72" s="22" t="s">
        <v>119</v>
      </c>
      <c r="B72" s="33"/>
      <c r="C72" s="34">
        <v>235029269</v>
      </c>
      <c r="D72" s="35"/>
      <c r="E72" s="36">
        <v>677577920</v>
      </c>
    </row>
    <row r="73" spans="1:5" x14ac:dyDescent="0.3">
      <c r="A73" s="27" t="s">
        <v>120</v>
      </c>
      <c r="B73" s="8">
        <v>55020700</v>
      </c>
      <c r="C73" s="28"/>
      <c r="D73" s="29">
        <v>250272500</v>
      </c>
      <c r="E73" s="30"/>
    </row>
    <row r="74" spans="1:5" x14ac:dyDescent="0.3">
      <c r="A74" s="27" t="s">
        <v>121</v>
      </c>
      <c r="B74" s="8">
        <v>131417976</v>
      </c>
      <c r="C74" s="28"/>
      <c r="D74" s="29">
        <v>278119631</v>
      </c>
      <c r="E74" s="30"/>
    </row>
    <row r="75" spans="1:5" x14ac:dyDescent="0.3">
      <c r="A75" s="27" t="s">
        <v>122</v>
      </c>
      <c r="B75" s="8">
        <v>48590593</v>
      </c>
      <c r="C75" s="28"/>
      <c r="D75" s="29">
        <v>149185789</v>
      </c>
      <c r="E75" s="30"/>
    </row>
    <row r="76" spans="1:5" s="21" customFormat="1" ht="13.5" x14ac:dyDescent="0.25">
      <c r="A76" s="22" t="s">
        <v>123</v>
      </c>
      <c r="B76" s="33"/>
      <c r="C76" s="34">
        <v>516277152</v>
      </c>
      <c r="D76" s="35"/>
      <c r="E76" s="36">
        <v>409080262</v>
      </c>
    </row>
    <row r="77" spans="1:5" x14ac:dyDescent="0.3">
      <c r="A77" s="27" t="s">
        <v>124</v>
      </c>
      <c r="B77" s="8">
        <v>516277152</v>
      </c>
      <c r="C77" s="28"/>
      <c r="D77" s="29">
        <v>409080262</v>
      </c>
      <c r="E77" s="30"/>
    </row>
    <row r="78" spans="1:5" s="21" customFormat="1" ht="13.5" x14ac:dyDescent="0.25">
      <c r="A78" s="22" t="s">
        <v>125</v>
      </c>
      <c r="B78" s="33"/>
      <c r="C78" s="34">
        <v>5129097168</v>
      </c>
      <c r="D78" s="35"/>
      <c r="E78" s="36">
        <v>6154420882</v>
      </c>
    </row>
    <row r="79" spans="1:5" s="21" customFormat="1" ht="13.5" x14ac:dyDescent="0.25">
      <c r="A79" s="22" t="s">
        <v>126</v>
      </c>
      <c r="B79" s="33"/>
      <c r="C79" s="34">
        <v>2108029608</v>
      </c>
      <c r="D79" s="35"/>
      <c r="E79" s="36">
        <v>1885157328</v>
      </c>
    </row>
    <row r="80" spans="1:5" x14ac:dyDescent="0.3">
      <c r="A80" s="27" t="s">
        <v>99</v>
      </c>
      <c r="B80" s="8">
        <v>1556302755</v>
      </c>
      <c r="C80" s="28"/>
      <c r="D80" s="29">
        <v>1395302879</v>
      </c>
      <c r="E80" s="30"/>
    </row>
    <row r="81" spans="1:5" x14ac:dyDescent="0.3">
      <c r="A81" s="27" t="s">
        <v>127</v>
      </c>
      <c r="B81" s="8">
        <v>551726853</v>
      </c>
      <c r="C81" s="28"/>
      <c r="D81" s="29">
        <v>489854449</v>
      </c>
      <c r="E81" s="30"/>
    </row>
    <row r="82" spans="1:5" s="21" customFormat="1" ht="13.5" x14ac:dyDescent="0.25">
      <c r="A82" s="22" t="s">
        <v>128</v>
      </c>
      <c r="B82" s="33"/>
      <c r="C82" s="34">
        <v>2494562538</v>
      </c>
      <c r="D82" s="35"/>
      <c r="E82" s="36">
        <v>3503141288</v>
      </c>
    </row>
    <row r="83" spans="1:5" x14ac:dyDescent="0.3">
      <c r="A83" s="27" t="s">
        <v>129</v>
      </c>
      <c r="B83" s="8">
        <v>313246594</v>
      </c>
      <c r="C83" s="28"/>
      <c r="D83" s="29">
        <v>440669920</v>
      </c>
      <c r="E83" s="30"/>
    </row>
    <row r="84" spans="1:5" x14ac:dyDescent="0.3">
      <c r="A84" s="27" t="s">
        <v>130</v>
      </c>
      <c r="B84" s="8">
        <v>234650593</v>
      </c>
      <c r="C84" s="28"/>
      <c r="D84" s="29">
        <v>119008106</v>
      </c>
      <c r="E84" s="30"/>
    </row>
    <row r="85" spans="1:5" x14ac:dyDescent="0.3">
      <c r="A85" s="27" t="s">
        <v>131</v>
      </c>
      <c r="B85" s="8">
        <v>103591570</v>
      </c>
      <c r="C85" s="28"/>
      <c r="D85" s="29">
        <v>103192759</v>
      </c>
      <c r="E85" s="30"/>
    </row>
    <row r="86" spans="1:5" x14ac:dyDescent="0.3">
      <c r="A86" s="27" t="s">
        <v>132</v>
      </c>
      <c r="B86" s="8">
        <v>250000</v>
      </c>
      <c r="C86" s="28"/>
      <c r="D86" s="29">
        <v>250000</v>
      </c>
      <c r="E86" s="30"/>
    </row>
    <row r="87" spans="1:5" x14ac:dyDescent="0.3">
      <c r="A87" s="27" t="s">
        <v>133</v>
      </c>
      <c r="B87" s="8">
        <v>4256160</v>
      </c>
      <c r="C87" s="28"/>
      <c r="D87" s="29">
        <v>5811870</v>
      </c>
      <c r="E87" s="30"/>
    </row>
    <row r="88" spans="1:5" x14ac:dyDescent="0.3">
      <c r="A88" s="27" t="s">
        <v>134</v>
      </c>
      <c r="B88" s="8">
        <v>1838567621</v>
      </c>
      <c r="C88" s="28"/>
      <c r="D88" s="29">
        <v>2834208633</v>
      </c>
      <c r="E88" s="30"/>
    </row>
    <row r="89" spans="1:5" s="21" customFormat="1" ht="13.5" x14ac:dyDescent="0.25">
      <c r="A89" s="22" t="s">
        <v>135</v>
      </c>
      <c r="B89" s="33"/>
      <c r="C89" s="34">
        <v>526505022</v>
      </c>
      <c r="D89" s="35"/>
      <c r="E89" s="36">
        <v>766122266</v>
      </c>
    </row>
    <row r="90" spans="1:5" x14ac:dyDescent="0.3">
      <c r="A90" s="27" t="s">
        <v>136</v>
      </c>
      <c r="B90" s="8">
        <v>11591400</v>
      </c>
      <c r="C90" s="28"/>
      <c r="D90" s="29">
        <v>17031349</v>
      </c>
      <c r="E90" s="30"/>
    </row>
    <row r="91" spans="1:5" x14ac:dyDescent="0.3">
      <c r="A91" s="27" t="s">
        <v>137</v>
      </c>
      <c r="B91" s="8">
        <v>514913622</v>
      </c>
      <c r="C91" s="28"/>
      <c r="D91" s="29">
        <v>749090917</v>
      </c>
      <c r="E91" s="30"/>
    </row>
    <row r="92" spans="1:5" s="21" customFormat="1" ht="13.5" x14ac:dyDescent="0.25">
      <c r="A92" s="22" t="s">
        <v>138</v>
      </c>
      <c r="B92" s="33"/>
      <c r="C92" s="34">
        <v>0</v>
      </c>
      <c r="D92" s="35"/>
      <c r="E92" s="36">
        <v>0</v>
      </c>
    </row>
    <row r="93" spans="1:5" s="21" customFormat="1" ht="13.5" x14ac:dyDescent="0.2">
      <c r="A93" s="37" t="s">
        <v>139</v>
      </c>
      <c r="B93" s="33"/>
      <c r="C93" s="24">
        <v>422515291</v>
      </c>
      <c r="D93" s="35"/>
      <c r="E93" s="26">
        <v>626114945</v>
      </c>
    </row>
    <row r="94" spans="1:5" x14ac:dyDescent="0.3">
      <c r="A94" s="39" t="s">
        <v>140</v>
      </c>
      <c r="B94" s="8">
        <v>203757236</v>
      </c>
      <c r="C94" s="31"/>
      <c r="D94" s="29">
        <v>211396940</v>
      </c>
      <c r="E94" s="32"/>
    </row>
    <row r="95" spans="1:5" x14ac:dyDescent="0.3">
      <c r="A95" s="27" t="s">
        <v>141</v>
      </c>
      <c r="B95" s="8">
        <v>56938419</v>
      </c>
      <c r="C95" s="28"/>
      <c r="D95" s="29">
        <v>55792310</v>
      </c>
      <c r="E95" s="30"/>
    </row>
    <row r="96" spans="1:5" x14ac:dyDescent="0.3">
      <c r="A96" s="27" t="s">
        <v>142</v>
      </c>
      <c r="B96" s="8">
        <v>54663678</v>
      </c>
      <c r="C96" s="28"/>
      <c r="D96" s="29">
        <v>69949049</v>
      </c>
      <c r="E96" s="30"/>
    </row>
    <row r="97" spans="1:5" x14ac:dyDescent="0.3">
      <c r="A97" s="27" t="s">
        <v>143</v>
      </c>
      <c r="B97" s="8">
        <v>0</v>
      </c>
      <c r="C97" s="28"/>
      <c r="D97" s="29">
        <v>0</v>
      </c>
      <c r="E97" s="30"/>
    </row>
    <row r="98" spans="1:5" x14ac:dyDescent="0.3">
      <c r="A98" s="27" t="s">
        <v>144</v>
      </c>
      <c r="B98" s="8">
        <v>107155958</v>
      </c>
      <c r="C98" s="28"/>
      <c r="D98" s="29">
        <v>288976646</v>
      </c>
      <c r="E98" s="30"/>
    </row>
    <row r="99" spans="1:5" s="21" customFormat="1" ht="13.5" x14ac:dyDescent="0.2">
      <c r="A99" s="37" t="s">
        <v>145</v>
      </c>
      <c r="B99" s="33"/>
      <c r="C99" s="24">
        <v>523113383</v>
      </c>
      <c r="D99" s="35"/>
      <c r="E99" s="26">
        <v>436719027</v>
      </c>
    </row>
    <row r="100" spans="1:5" x14ac:dyDescent="0.3">
      <c r="A100" s="27" t="s">
        <v>146</v>
      </c>
      <c r="B100" s="8">
        <v>14889039</v>
      </c>
      <c r="C100" s="28"/>
      <c r="D100" s="29">
        <v>40498216</v>
      </c>
      <c r="E100" s="30"/>
    </row>
    <row r="101" spans="1:5" x14ac:dyDescent="0.3">
      <c r="A101" s="27" t="s">
        <v>147</v>
      </c>
      <c r="B101" s="8">
        <v>0</v>
      </c>
      <c r="C101" s="28"/>
      <c r="D101" s="29">
        <v>905080</v>
      </c>
      <c r="E101" s="30"/>
    </row>
    <row r="102" spans="1:5" x14ac:dyDescent="0.3">
      <c r="A102" s="27" t="s">
        <v>148</v>
      </c>
      <c r="B102" s="8">
        <v>508224344</v>
      </c>
      <c r="C102" s="28"/>
      <c r="D102" s="29">
        <v>395315731</v>
      </c>
      <c r="E102" s="30"/>
    </row>
    <row r="103" spans="1:5" s="21" customFormat="1" ht="13.5" x14ac:dyDescent="0.25">
      <c r="A103" s="22" t="s">
        <v>149</v>
      </c>
      <c r="B103" s="38"/>
      <c r="C103" s="34">
        <v>0</v>
      </c>
      <c r="D103" s="35"/>
      <c r="E103" s="36">
        <v>90000000</v>
      </c>
    </row>
    <row r="104" spans="1:5" x14ac:dyDescent="0.3">
      <c r="A104" s="27" t="s">
        <v>150</v>
      </c>
      <c r="B104" s="40">
        <v>0</v>
      </c>
      <c r="C104" s="28"/>
      <c r="D104" s="29">
        <v>90000000</v>
      </c>
      <c r="E104" s="30"/>
    </row>
    <row r="105" spans="1:5" x14ac:dyDescent="0.3">
      <c r="A105" s="54" t="s">
        <v>151</v>
      </c>
      <c r="B105" s="55" t="s">
        <v>50</v>
      </c>
      <c r="C105" s="56">
        <f>C99+C93+C78+C63+C45+C103</f>
        <v>41778039715</v>
      </c>
      <c r="D105" s="57" t="s">
        <v>50</v>
      </c>
      <c r="E105" s="58">
        <v>44272401252</v>
      </c>
    </row>
    <row r="106" spans="1:5" x14ac:dyDescent="0.3">
      <c r="A106" s="54" t="s">
        <v>152</v>
      </c>
      <c r="B106" s="59"/>
      <c r="C106" s="56">
        <f>C44-C105</f>
        <v>2392707971</v>
      </c>
      <c r="D106" s="60"/>
      <c r="E106" s="58">
        <v>918728812</v>
      </c>
    </row>
    <row r="107" spans="1:5" ht="17.25" thickBot="1" x14ac:dyDescent="0.35">
      <c r="A107" s="61" t="s">
        <v>153</v>
      </c>
      <c r="B107" s="62"/>
      <c r="C107" s="63">
        <f>C105+C106</f>
        <v>44170747686</v>
      </c>
      <c r="D107" s="64"/>
      <c r="E107" s="65">
        <v>45191130064</v>
      </c>
    </row>
  </sheetData>
  <mergeCells count="8"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E45" sqref="E45"/>
    </sheetView>
  </sheetViews>
  <sheetFormatPr defaultRowHeight="16.5" x14ac:dyDescent="0.3"/>
  <cols>
    <col min="1" max="1" width="27.25" style="1" bestFit="1" customWidth="1"/>
    <col min="2" max="5" width="15.625" style="1" bestFit="1" customWidth="1"/>
    <col min="6" max="11" width="9" style="1"/>
    <col min="12" max="12" width="9.125" style="1" bestFit="1" customWidth="1"/>
    <col min="13" max="14" width="8.125" style="1" bestFit="1" customWidth="1"/>
    <col min="15" max="15" width="9.125" style="1" bestFit="1" customWidth="1"/>
    <col min="16" max="16384" width="9" style="1"/>
  </cols>
  <sheetData>
    <row r="1" spans="1:5" s="66" customFormat="1" ht="20.25" x14ac:dyDescent="0.3">
      <c r="A1" s="108" t="s">
        <v>154</v>
      </c>
      <c r="B1" s="108"/>
      <c r="C1" s="108"/>
      <c r="D1" s="108"/>
      <c r="E1" s="108"/>
    </row>
    <row r="2" spans="1:5" s="66" customFormat="1" x14ac:dyDescent="0.3">
      <c r="A2" s="109" t="s">
        <v>155</v>
      </c>
      <c r="B2" s="109"/>
      <c r="C2" s="109"/>
      <c r="D2" s="109"/>
      <c r="E2" s="109"/>
    </row>
    <row r="3" spans="1:5" s="66" customFormat="1" x14ac:dyDescent="0.3">
      <c r="A3" s="109" t="s">
        <v>156</v>
      </c>
      <c r="B3" s="109"/>
      <c r="C3" s="109"/>
      <c r="D3" s="109"/>
      <c r="E3" s="109"/>
    </row>
    <row r="4" spans="1:5" s="66" customFormat="1" ht="17.25" thickBot="1" x14ac:dyDescent="0.35">
      <c r="A4" s="67" t="s">
        <v>157</v>
      </c>
      <c r="E4" s="66" t="s">
        <v>4</v>
      </c>
    </row>
    <row r="5" spans="1:5" ht="19.5" customHeight="1" x14ac:dyDescent="0.3">
      <c r="A5" s="110" t="s">
        <v>5</v>
      </c>
      <c r="B5" s="112" t="s">
        <v>6</v>
      </c>
      <c r="C5" s="112"/>
      <c r="D5" s="112" t="s">
        <v>158</v>
      </c>
      <c r="E5" s="113"/>
    </row>
    <row r="6" spans="1:5" ht="19.5" customHeight="1" x14ac:dyDescent="0.3">
      <c r="A6" s="111"/>
      <c r="B6" s="106" t="s">
        <v>8</v>
      </c>
      <c r="C6" s="106"/>
      <c r="D6" s="106" t="s">
        <v>8</v>
      </c>
      <c r="E6" s="107"/>
    </row>
    <row r="7" spans="1:5" ht="19.5" hidden="1" customHeight="1" x14ac:dyDescent="0.3">
      <c r="A7" s="68" t="s">
        <v>159</v>
      </c>
      <c r="B7" s="69"/>
      <c r="C7" s="69">
        <v>40608874848</v>
      </c>
      <c r="D7" s="70"/>
      <c r="E7" s="71">
        <v>48323879686</v>
      </c>
    </row>
    <row r="8" spans="1:5" s="21" customFormat="1" ht="19.5" hidden="1" customHeight="1" x14ac:dyDescent="0.2">
      <c r="A8" s="72" t="s">
        <v>160</v>
      </c>
      <c r="B8" s="73">
        <v>39602874848</v>
      </c>
      <c r="C8" s="73"/>
      <c r="D8" s="73">
        <v>47223879686</v>
      </c>
      <c r="E8" s="74"/>
    </row>
    <row r="9" spans="1:5" ht="19.5" hidden="1" customHeight="1" x14ac:dyDescent="0.3">
      <c r="A9" s="72" t="s">
        <v>161</v>
      </c>
      <c r="B9" s="73">
        <v>14323786781</v>
      </c>
      <c r="C9" s="73"/>
      <c r="D9" s="73">
        <v>14833101346.969999</v>
      </c>
      <c r="E9" s="74"/>
    </row>
    <row r="10" spans="1:5" ht="19.5" hidden="1" customHeight="1" x14ac:dyDescent="0.3">
      <c r="A10" s="75" t="s">
        <v>162</v>
      </c>
      <c r="B10" s="76">
        <v>11196616577</v>
      </c>
      <c r="C10" s="76"/>
      <c r="D10" s="76">
        <v>10577351746.969999</v>
      </c>
      <c r="E10" s="77"/>
    </row>
    <row r="11" spans="1:5" ht="19.5" hidden="1" customHeight="1" x14ac:dyDescent="0.3">
      <c r="A11" s="75" t="s">
        <v>163</v>
      </c>
      <c r="B11" s="78">
        <v>7940723345</v>
      </c>
      <c r="C11" s="76"/>
      <c r="D11" s="76">
        <v>7221880080.9700003</v>
      </c>
      <c r="E11" s="77"/>
    </row>
    <row r="12" spans="1:5" ht="19.5" hidden="1" customHeight="1" x14ac:dyDescent="0.3">
      <c r="A12" s="75" t="s">
        <v>164</v>
      </c>
      <c r="B12" s="78">
        <v>3255893232</v>
      </c>
      <c r="C12" s="76"/>
      <c r="D12" s="76">
        <v>3355471666</v>
      </c>
      <c r="E12" s="77"/>
    </row>
    <row r="13" spans="1:5" ht="19.5" hidden="1" customHeight="1" x14ac:dyDescent="0.3">
      <c r="A13" s="75" t="s">
        <v>165</v>
      </c>
      <c r="B13" s="78">
        <v>2126090049</v>
      </c>
      <c r="C13" s="76"/>
      <c r="D13" s="76">
        <v>2618552922</v>
      </c>
      <c r="E13" s="77"/>
    </row>
    <row r="14" spans="1:5" ht="19.5" hidden="1" customHeight="1" x14ac:dyDescent="0.3">
      <c r="A14" s="75" t="s">
        <v>166</v>
      </c>
      <c r="B14" s="78">
        <v>573644036</v>
      </c>
      <c r="C14" s="76"/>
      <c r="D14" s="76">
        <v>343869865</v>
      </c>
      <c r="E14" s="77"/>
    </row>
    <row r="15" spans="1:5" ht="19.5" hidden="1" customHeight="1" x14ac:dyDescent="0.3">
      <c r="A15" s="75" t="s">
        <v>167</v>
      </c>
      <c r="B15" s="78">
        <v>245098582</v>
      </c>
      <c r="C15" s="76"/>
      <c r="D15" s="76">
        <v>259519865</v>
      </c>
      <c r="E15" s="77"/>
    </row>
    <row r="16" spans="1:5" ht="19.5" hidden="1" customHeight="1" x14ac:dyDescent="0.3">
      <c r="A16" s="75" t="s">
        <v>168</v>
      </c>
      <c r="B16" s="78">
        <v>328545454</v>
      </c>
      <c r="C16" s="76"/>
      <c r="D16" s="76">
        <v>84350000</v>
      </c>
      <c r="E16" s="77"/>
    </row>
    <row r="17" spans="1:15" ht="19.5" hidden="1" customHeight="1" x14ac:dyDescent="0.3">
      <c r="A17" s="75" t="s">
        <v>169</v>
      </c>
      <c r="B17" s="78">
        <v>12507018</v>
      </c>
      <c r="C17" s="76"/>
      <c r="D17" s="76">
        <v>13913786</v>
      </c>
      <c r="E17" s="77"/>
    </row>
    <row r="18" spans="1:15" ht="19.5" hidden="1" customHeight="1" x14ac:dyDescent="0.3">
      <c r="A18" s="75" t="s">
        <v>170</v>
      </c>
      <c r="B18" s="78">
        <v>414929101</v>
      </c>
      <c r="C18" s="76"/>
      <c r="D18" s="76">
        <v>1279413027</v>
      </c>
      <c r="E18" s="77"/>
    </row>
    <row r="19" spans="1:15" ht="19.5" hidden="1" customHeight="1" x14ac:dyDescent="0.3">
      <c r="A19" s="72" t="s">
        <v>171</v>
      </c>
      <c r="B19" s="79">
        <v>18176764929</v>
      </c>
      <c r="C19" s="73"/>
      <c r="D19" s="73">
        <v>25513425940.029999</v>
      </c>
      <c r="E19" s="74"/>
    </row>
    <row r="20" spans="1:15" ht="19.5" hidden="1" customHeight="1" x14ac:dyDescent="0.3">
      <c r="A20" s="75" t="s">
        <v>162</v>
      </c>
      <c r="B20" s="78">
        <v>16882240945</v>
      </c>
      <c r="C20" s="76"/>
      <c r="D20" s="76">
        <v>24375635344.029999</v>
      </c>
      <c r="E20" s="77"/>
    </row>
    <row r="21" spans="1:15" ht="19.5" hidden="1" customHeight="1" x14ac:dyDescent="0.3">
      <c r="A21" s="75" t="s">
        <v>163</v>
      </c>
      <c r="B21" s="78">
        <v>16562270994</v>
      </c>
      <c r="C21" s="76"/>
      <c r="D21" s="76">
        <v>24030415025.029999</v>
      </c>
      <c r="E21" s="77"/>
    </row>
    <row r="22" spans="1:15" ht="19.5" hidden="1" customHeight="1" x14ac:dyDescent="0.3">
      <c r="A22" s="75" t="s">
        <v>164</v>
      </c>
      <c r="B22" s="78">
        <v>319969951</v>
      </c>
      <c r="C22" s="76"/>
      <c r="D22" s="76">
        <v>345220319</v>
      </c>
      <c r="E22" s="77"/>
    </row>
    <row r="23" spans="1:15" ht="19.5" hidden="1" customHeight="1" x14ac:dyDescent="0.3">
      <c r="A23" s="75" t="s">
        <v>165</v>
      </c>
      <c r="B23" s="78">
        <v>213774130</v>
      </c>
      <c r="C23" s="76"/>
      <c r="D23" s="76">
        <v>469424588</v>
      </c>
      <c r="E23" s="77"/>
    </row>
    <row r="24" spans="1:15" ht="19.5" hidden="1" customHeight="1" x14ac:dyDescent="0.3">
      <c r="A24" s="75" t="s">
        <v>172</v>
      </c>
      <c r="B24" s="78">
        <v>1080749854</v>
      </c>
      <c r="C24" s="76"/>
      <c r="D24" s="76">
        <v>668366008</v>
      </c>
      <c r="E24" s="77"/>
    </row>
    <row r="25" spans="1:15" ht="19.5" hidden="1" customHeight="1" x14ac:dyDescent="0.3">
      <c r="A25" s="72" t="s">
        <v>173</v>
      </c>
      <c r="B25" s="73">
        <v>6760100404</v>
      </c>
      <c r="C25" s="73"/>
      <c r="D25" s="73">
        <v>6553557416</v>
      </c>
      <c r="E25" s="74"/>
    </row>
    <row r="26" spans="1:15" ht="19.5" hidden="1" customHeight="1" x14ac:dyDescent="0.3">
      <c r="A26" s="75" t="s">
        <v>174</v>
      </c>
      <c r="B26" s="76">
        <v>2158922228</v>
      </c>
      <c r="C26" s="76"/>
      <c r="D26" s="76">
        <v>2066471998</v>
      </c>
      <c r="E26" s="77"/>
    </row>
    <row r="27" spans="1:15" ht="19.5" hidden="1" customHeight="1" x14ac:dyDescent="0.3">
      <c r="A27" s="75" t="s">
        <v>175</v>
      </c>
      <c r="B27" s="76">
        <v>1186809653</v>
      </c>
      <c r="C27" s="76"/>
      <c r="D27" s="76">
        <v>1123717076</v>
      </c>
      <c r="E27" s="77"/>
    </row>
    <row r="28" spans="1:15" ht="19.5" hidden="1" customHeight="1" x14ac:dyDescent="0.3">
      <c r="A28" s="75" t="s">
        <v>176</v>
      </c>
      <c r="B28" s="76">
        <v>928684951</v>
      </c>
      <c r="C28" s="76"/>
      <c r="D28" s="76">
        <v>861527200</v>
      </c>
      <c r="E28" s="77"/>
    </row>
    <row r="29" spans="1:15" ht="19.5" hidden="1" customHeight="1" x14ac:dyDescent="0.3">
      <c r="A29" s="75" t="s">
        <v>177</v>
      </c>
      <c r="B29" s="76">
        <v>43427624</v>
      </c>
      <c r="C29" s="76"/>
      <c r="D29" s="76">
        <v>81227722</v>
      </c>
      <c r="E29" s="77"/>
    </row>
    <row r="30" spans="1:15" ht="19.5" hidden="1" customHeight="1" x14ac:dyDescent="0.3">
      <c r="A30" s="75" t="s">
        <v>178</v>
      </c>
      <c r="B30" s="76">
        <v>4601178176</v>
      </c>
      <c r="C30" s="76"/>
      <c r="D30" s="76">
        <v>4487085418</v>
      </c>
      <c r="E30" s="77"/>
    </row>
    <row r="31" spans="1:15" ht="19.5" hidden="1" customHeight="1" x14ac:dyDescent="0.3">
      <c r="A31" s="75" t="s">
        <v>175</v>
      </c>
      <c r="B31" s="76">
        <v>4591612426</v>
      </c>
      <c r="C31" s="76"/>
      <c r="D31" s="76">
        <v>4403447193</v>
      </c>
      <c r="E31" s="77"/>
      <c r="L31" s="80"/>
      <c r="M31" s="80"/>
      <c r="N31" s="80"/>
      <c r="O31" s="80"/>
    </row>
    <row r="32" spans="1:15" ht="19.5" hidden="1" customHeight="1" x14ac:dyDescent="0.3">
      <c r="A32" s="75" t="s">
        <v>179</v>
      </c>
      <c r="B32" s="76">
        <v>7906150</v>
      </c>
      <c r="C32" s="76"/>
      <c r="D32" s="76">
        <v>18794300</v>
      </c>
      <c r="E32" s="77"/>
      <c r="L32" s="80"/>
      <c r="M32" s="80"/>
      <c r="N32" s="80"/>
      <c r="O32" s="80"/>
    </row>
    <row r="33" spans="1:5" ht="19.5" hidden="1" customHeight="1" x14ac:dyDescent="0.3">
      <c r="A33" s="75" t="s">
        <v>180</v>
      </c>
      <c r="B33" s="76">
        <v>1659600</v>
      </c>
      <c r="C33" s="76"/>
      <c r="D33" s="76">
        <v>64843925</v>
      </c>
      <c r="E33" s="77"/>
    </row>
    <row r="34" spans="1:5" ht="19.5" hidden="1" customHeight="1" x14ac:dyDescent="0.3">
      <c r="A34" s="72" t="s">
        <v>181</v>
      </c>
      <c r="B34" s="73">
        <v>0</v>
      </c>
      <c r="C34" s="73"/>
      <c r="D34" s="73">
        <v>0</v>
      </c>
      <c r="E34" s="74"/>
    </row>
    <row r="35" spans="1:5" ht="19.5" hidden="1" customHeight="1" x14ac:dyDescent="0.3">
      <c r="A35" s="72" t="s">
        <v>182</v>
      </c>
      <c r="B35" s="73">
        <v>342222734</v>
      </c>
      <c r="C35" s="73"/>
      <c r="D35" s="73">
        <v>323794983</v>
      </c>
      <c r="E35" s="74"/>
    </row>
    <row r="36" spans="1:5" ht="19.5" hidden="1" customHeight="1" x14ac:dyDescent="0.3">
      <c r="A36" s="75" t="s">
        <v>183</v>
      </c>
      <c r="B36" s="76">
        <v>278020074</v>
      </c>
      <c r="C36" s="76"/>
      <c r="D36" s="76">
        <v>211842332</v>
      </c>
      <c r="E36" s="77"/>
    </row>
    <row r="37" spans="1:5" ht="19.5" hidden="1" customHeight="1" x14ac:dyDescent="0.3">
      <c r="A37" s="75" t="s">
        <v>184</v>
      </c>
      <c r="B37" s="76">
        <v>64202660</v>
      </c>
      <c r="C37" s="76"/>
      <c r="D37" s="76">
        <v>111952651</v>
      </c>
      <c r="E37" s="77"/>
    </row>
    <row r="38" spans="1:5" s="21" customFormat="1" ht="19.5" hidden="1" customHeight="1" x14ac:dyDescent="0.2">
      <c r="A38" s="72" t="s">
        <v>185</v>
      </c>
      <c r="B38" s="73">
        <v>1006000000</v>
      </c>
      <c r="C38" s="73"/>
      <c r="D38" s="73">
        <v>1100000000</v>
      </c>
      <c r="E38" s="74"/>
    </row>
    <row r="39" spans="1:5" ht="19.5" hidden="1" customHeight="1" x14ac:dyDescent="0.3">
      <c r="A39" s="75" t="s">
        <v>186</v>
      </c>
      <c r="B39" s="76">
        <v>1000000000</v>
      </c>
      <c r="C39" s="76"/>
      <c r="D39" s="76">
        <v>1100000000</v>
      </c>
      <c r="E39" s="77"/>
    </row>
    <row r="40" spans="1:5" ht="19.5" hidden="1" customHeight="1" x14ac:dyDescent="0.3">
      <c r="A40" s="75" t="s">
        <v>187</v>
      </c>
      <c r="B40" s="76">
        <v>6000000</v>
      </c>
      <c r="C40" s="76"/>
      <c r="D40" s="76"/>
      <c r="E40" s="77"/>
    </row>
    <row r="41" spans="1:5" s="21" customFormat="1" ht="19.5" hidden="1" customHeight="1" x14ac:dyDescent="0.2">
      <c r="A41" s="72" t="s">
        <v>188</v>
      </c>
      <c r="B41" s="73">
        <v>0</v>
      </c>
      <c r="C41" s="73"/>
      <c r="D41" s="73">
        <v>0</v>
      </c>
      <c r="E41" s="74"/>
    </row>
    <row r="42" spans="1:5" ht="15.75" customHeight="1" x14ac:dyDescent="0.3">
      <c r="A42" s="72" t="s">
        <v>189</v>
      </c>
      <c r="B42" s="76"/>
      <c r="C42" s="73">
        <v>-44584944044</v>
      </c>
      <c r="D42" s="73"/>
      <c r="E42" s="81">
        <v>-44197503522</v>
      </c>
    </row>
    <row r="43" spans="1:5" s="21" customFormat="1" ht="15.75" customHeight="1" x14ac:dyDescent="0.2">
      <c r="A43" s="72" t="s">
        <v>190</v>
      </c>
      <c r="B43" s="73">
        <v>-40578937760</v>
      </c>
      <c r="C43" s="73"/>
      <c r="D43" s="73">
        <v>-41461375664</v>
      </c>
      <c r="E43" s="81"/>
    </row>
    <row r="44" spans="1:5" ht="15.75" customHeight="1" x14ac:dyDescent="0.3">
      <c r="A44" s="72" t="s">
        <v>191</v>
      </c>
      <c r="B44" s="73">
        <v>14338582282</v>
      </c>
      <c r="C44" s="73"/>
      <c r="D44" s="73">
        <v>13868029055</v>
      </c>
      <c r="E44" s="81"/>
    </row>
    <row r="45" spans="1:5" ht="15.75" customHeight="1" x14ac:dyDescent="0.3">
      <c r="A45" s="75" t="s">
        <v>192</v>
      </c>
      <c r="B45" s="76">
        <v>11389927104</v>
      </c>
      <c r="C45" s="76"/>
      <c r="D45" s="76">
        <v>10326711587</v>
      </c>
      <c r="E45" s="82"/>
    </row>
    <row r="46" spans="1:5" ht="15.75" customHeight="1" x14ac:dyDescent="0.3">
      <c r="A46" s="75" t="s">
        <v>193</v>
      </c>
      <c r="B46" s="76">
        <v>8033078323</v>
      </c>
      <c r="C46" s="76"/>
      <c r="D46" s="76">
        <v>6845667868</v>
      </c>
      <c r="E46" s="82"/>
    </row>
    <row r="47" spans="1:5" ht="15.75" customHeight="1" x14ac:dyDescent="0.3">
      <c r="A47" s="75" t="s">
        <v>194</v>
      </c>
      <c r="B47" s="76">
        <v>383494914</v>
      </c>
      <c r="C47" s="76"/>
      <c r="D47" s="76">
        <v>533115826</v>
      </c>
      <c r="E47" s="82"/>
    </row>
    <row r="48" spans="1:5" ht="15.75" customHeight="1" x14ac:dyDescent="0.3">
      <c r="A48" s="75" t="s">
        <v>195</v>
      </c>
      <c r="B48" s="76">
        <v>921973018</v>
      </c>
      <c r="C48" s="76"/>
      <c r="D48" s="76">
        <v>962469109</v>
      </c>
      <c r="E48" s="82"/>
    </row>
    <row r="49" spans="1:5" ht="15.75" customHeight="1" x14ac:dyDescent="0.3">
      <c r="A49" s="75" t="s">
        <v>196</v>
      </c>
      <c r="B49" s="76">
        <v>1075291019</v>
      </c>
      <c r="C49" s="76"/>
      <c r="D49" s="76">
        <v>1013617762</v>
      </c>
      <c r="E49" s="82"/>
    </row>
    <row r="50" spans="1:5" ht="15.75" customHeight="1" x14ac:dyDescent="0.3">
      <c r="A50" s="75" t="s">
        <v>197</v>
      </c>
      <c r="B50" s="76">
        <v>586149385</v>
      </c>
      <c r="C50" s="76"/>
      <c r="D50" s="76">
        <v>519576737</v>
      </c>
      <c r="E50" s="82"/>
    </row>
    <row r="51" spans="1:5" ht="15.75" customHeight="1" x14ac:dyDescent="0.3">
      <c r="A51" s="75" t="s">
        <v>198</v>
      </c>
      <c r="B51" s="76">
        <v>174339535</v>
      </c>
      <c r="C51" s="76"/>
      <c r="D51" s="76">
        <v>283111064</v>
      </c>
      <c r="E51" s="82"/>
    </row>
    <row r="52" spans="1:5" ht="15.75" customHeight="1" x14ac:dyDescent="0.3">
      <c r="A52" s="75" t="s">
        <v>199</v>
      </c>
      <c r="B52" s="76">
        <v>215600910</v>
      </c>
      <c r="C52" s="76"/>
      <c r="D52" s="76">
        <v>169153221</v>
      </c>
      <c r="E52" s="82"/>
    </row>
    <row r="53" spans="1:5" ht="15.75" customHeight="1" x14ac:dyDescent="0.3">
      <c r="A53" s="75" t="s">
        <v>200</v>
      </c>
      <c r="B53" s="76">
        <v>2117720256</v>
      </c>
      <c r="C53" s="76"/>
      <c r="D53" s="76">
        <v>2135916925</v>
      </c>
      <c r="E53" s="82"/>
    </row>
    <row r="54" spans="1:5" ht="15.75" customHeight="1" x14ac:dyDescent="0.3">
      <c r="A54" s="75" t="s">
        <v>201</v>
      </c>
      <c r="B54" s="76">
        <v>1478765950</v>
      </c>
      <c r="C54" s="76"/>
      <c r="D54" s="76">
        <v>1463049380</v>
      </c>
      <c r="E54" s="82"/>
    </row>
    <row r="55" spans="1:5" ht="15.75" customHeight="1" x14ac:dyDescent="0.3">
      <c r="A55" s="75" t="s">
        <v>202</v>
      </c>
      <c r="B55" s="76">
        <v>15720000</v>
      </c>
      <c r="C55" s="76"/>
      <c r="D55" s="76">
        <v>24300000</v>
      </c>
      <c r="E55" s="82"/>
    </row>
    <row r="56" spans="1:5" ht="15.75" customHeight="1" x14ac:dyDescent="0.3">
      <c r="A56" s="75" t="s">
        <v>203</v>
      </c>
      <c r="B56" s="76">
        <v>623234306</v>
      </c>
      <c r="C56" s="76"/>
      <c r="D56" s="76">
        <v>648567545</v>
      </c>
      <c r="E56" s="82"/>
    </row>
    <row r="57" spans="1:5" ht="15.75" customHeight="1" x14ac:dyDescent="0.3">
      <c r="A57" s="75" t="s">
        <v>204</v>
      </c>
      <c r="B57" s="76">
        <v>415428847</v>
      </c>
      <c r="C57" s="76"/>
      <c r="D57" s="76">
        <v>257970958</v>
      </c>
      <c r="E57" s="82"/>
    </row>
    <row r="58" spans="1:5" ht="15.75" customHeight="1" x14ac:dyDescent="0.3">
      <c r="A58" s="75" t="s">
        <v>205</v>
      </c>
      <c r="B58" s="76">
        <v>0</v>
      </c>
      <c r="C58" s="76"/>
      <c r="D58" s="76">
        <v>1000000</v>
      </c>
      <c r="E58" s="82"/>
    </row>
    <row r="59" spans="1:5" ht="15.75" customHeight="1" x14ac:dyDescent="0.3">
      <c r="A59" s="75" t="s">
        <v>206</v>
      </c>
      <c r="B59" s="76">
        <v>415428847</v>
      </c>
      <c r="C59" s="76"/>
      <c r="D59" s="76">
        <v>256970958</v>
      </c>
      <c r="E59" s="82"/>
    </row>
    <row r="60" spans="1:5" ht="15.75" customHeight="1" x14ac:dyDescent="0.3">
      <c r="A60" s="75" t="s">
        <v>207</v>
      </c>
      <c r="B60" s="76">
        <v>415506075</v>
      </c>
      <c r="C60" s="76"/>
      <c r="D60" s="76">
        <v>1147429585</v>
      </c>
      <c r="E60" s="82"/>
    </row>
    <row r="61" spans="1:5" ht="15.75" customHeight="1" x14ac:dyDescent="0.3">
      <c r="A61" s="72" t="s">
        <v>208</v>
      </c>
      <c r="B61" s="73">
        <v>21372748051</v>
      </c>
      <c r="C61" s="73"/>
      <c r="D61" s="73">
        <v>22755150171</v>
      </c>
      <c r="E61" s="81"/>
    </row>
    <row r="62" spans="1:5" ht="15.75" customHeight="1" x14ac:dyDescent="0.3">
      <c r="A62" s="75" t="s">
        <v>209</v>
      </c>
      <c r="B62" s="76">
        <v>20615270115</v>
      </c>
      <c r="C62" s="76"/>
      <c r="D62" s="76">
        <v>21668491989</v>
      </c>
      <c r="E62" s="82"/>
    </row>
    <row r="63" spans="1:5" ht="15.75" customHeight="1" x14ac:dyDescent="0.3">
      <c r="A63" s="75" t="s">
        <v>193</v>
      </c>
      <c r="B63" s="76">
        <v>4842970763</v>
      </c>
      <c r="C63" s="76"/>
      <c r="D63" s="76">
        <v>4774386733</v>
      </c>
      <c r="E63" s="82"/>
    </row>
    <row r="64" spans="1:5" ht="15.75" customHeight="1" x14ac:dyDescent="0.3">
      <c r="A64" s="75" t="s">
        <v>210</v>
      </c>
      <c r="B64" s="76">
        <v>5234735758</v>
      </c>
      <c r="C64" s="76"/>
      <c r="D64" s="76">
        <v>5230202029</v>
      </c>
      <c r="E64" s="82"/>
    </row>
    <row r="65" spans="1:5" ht="15.75" customHeight="1" x14ac:dyDescent="0.3">
      <c r="A65" s="75" t="s">
        <v>211</v>
      </c>
      <c r="B65" s="76">
        <v>3739263717</v>
      </c>
      <c r="C65" s="76"/>
      <c r="D65" s="76">
        <v>4934880682</v>
      </c>
      <c r="E65" s="82"/>
    </row>
    <row r="66" spans="1:5" ht="15.75" customHeight="1" x14ac:dyDescent="0.3">
      <c r="A66" s="75" t="s">
        <v>212</v>
      </c>
      <c r="B66" s="76">
        <v>3000579736</v>
      </c>
      <c r="C66" s="76"/>
      <c r="D66" s="76">
        <v>3120345752</v>
      </c>
      <c r="E66" s="82"/>
    </row>
    <row r="67" spans="1:5" ht="15.75" customHeight="1" x14ac:dyDescent="0.3">
      <c r="A67" s="75" t="s">
        <v>213</v>
      </c>
      <c r="B67" s="76">
        <v>1176234230</v>
      </c>
      <c r="C67" s="76"/>
      <c r="D67" s="76">
        <v>1229088790</v>
      </c>
      <c r="E67" s="82"/>
    </row>
    <row r="68" spans="1:5" ht="15.75" customHeight="1" x14ac:dyDescent="0.3">
      <c r="A68" s="75" t="s">
        <v>198</v>
      </c>
      <c r="B68" s="76">
        <v>2129439423</v>
      </c>
      <c r="C68" s="76"/>
      <c r="D68" s="76">
        <v>2153248670</v>
      </c>
      <c r="E68" s="82"/>
    </row>
    <row r="69" spans="1:5" ht="15.75" customHeight="1" x14ac:dyDescent="0.3">
      <c r="A69" s="75" t="s">
        <v>199</v>
      </c>
      <c r="B69" s="76">
        <v>492046488</v>
      </c>
      <c r="C69" s="76"/>
      <c r="D69" s="76">
        <v>226339333</v>
      </c>
      <c r="E69" s="82"/>
    </row>
    <row r="70" spans="1:5" ht="15.75" customHeight="1" x14ac:dyDescent="0.3">
      <c r="A70" s="75" t="s">
        <v>200</v>
      </c>
      <c r="B70" s="76">
        <v>236862924</v>
      </c>
      <c r="C70" s="76"/>
      <c r="D70" s="76">
        <v>677577920</v>
      </c>
      <c r="E70" s="82"/>
    </row>
    <row r="71" spans="1:5" ht="15.75" customHeight="1" x14ac:dyDescent="0.3">
      <c r="A71" s="75" t="s">
        <v>193</v>
      </c>
      <c r="B71" s="76">
        <v>55020700</v>
      </c>
      <c r="C71" s="76"/>
      <c r="D71" s="76">
        <v>250272500</v>
      </c>
      <c r="E71" s="82"/>
    </row>
    <row r="72" spans="1:5" ht="15.75" customHeight="1" x14ac:dyDescent="0.3">
      <c r="A72" s="75" t="s">
        <v>214</v>
      </c>
      <c r="B72" s="76">
        <v>131417976</v>
      </c>
      <c r="C72" s="76"/>
      <c r="D72" s="76">
        <v>278119631</v>
      </c>
      <c r="E72" s="82"/>
    </row>
    <row r="73" spans="1:5" ht="15.75" customHeight="1" x14ac:dyDescent="0.3">
      <c r="A73" s="75" t="s">
        <v>215</v>
      </c>
      <c r="B73" s="76">
        <v>50424248</v>
      </c>
      <c r="C73" s="76"/>
      <c r="D73" s="76">
        <v>149185789</v>
      </c>
      <c r="E73" s="82"/>
    </row>
    <row r="74" spans="1:5" ht="15.75" customHeight="1" x14ac:dyDescent="0.3">
      <c r="A74" s="75" t="s">
        <v>216</v>
      </c>
      <c r="B74" s="76">
        <v>520615012</v>
      </c>
      <c r="C74" s="76"/>
      <c r="D74" s="76">
        <v>409080262</v>
      </c>
      <c r="E74" s="82"/>
    </row>
    <row r="75" spans="1:5" ht="15.75" customHeight="1" x14ac:dyDescent="0.3">
      <c r="A75" s="72" t="s">
        <v>217</v>
      </c>
      <c r="B75" s="73">
        <v>4569033876</v>
      </c>
      <c r="C75" s="73"/>
      <c r="D75" s="73">
        <v>4203381167</v>
      </c>
      <c r="E75" s="81"/>
    </row>
    <row r="76" spans="1:5" ht="15.75" customHeight="1" x14ac:dyDescent="0.3">
      <c r="A76" s="75" t="s">
        <v>218</v>
      </c>
      <c r="B76" s="76">
        <v>1999364665</v>
      </c>
      <c r="C76" s="76"/>
      <c r="D76" s="76">
        <v>1616137913</v>
      </c>
      <c r="E76" s="82"/>
    </row>
    <row r="77" spans="1:5" ht="15.75" customHeight="1" x14ac:dyDescent="0.3">
      <c r="A77" s="75" t="s">
        <v>219</v>
      </c>
      <c r="B77" s="76">
        <v>2054272919</v>
      </c>
      <c r="C77" s="76"/>
      <c r="D77" s="76">
        <v>2096924551</v>
      </c>
      <c r="E77" s="82"/>
    </row>
    <row r="78" spans="1:5" ht="15.75" customHeight="1" x14ac:dyDescent="0.3">
      <c r="A78" s="75" t="s">
        <v>220</v>
      </c>
      <c r="B78" s="76">
        <v>515396292</v>
      </c>
      <c r="C78" s="76"/>
      <c r="D78" s="76">
        <v>490318703</v>
      </c>
      <c r="E78" s="82"/>
    </row>
    <row r="79" spans="1:5" ht="15.75" customHeight="1" x14ac:dyDescent="0.3">
      <c r="A79" s="72" t="s">
        <v>221</v>
      </c>
      <c r="B79" s="73">
        <v>291320877</v>
      </c>
      <c r="C79" s="73"/>
      <c r="D79" s="73">
        <v>504317055</v>
      </c>
      <c r="E79" s="81"/>
    </row>
    <row r="80" spans="1:5" ht="15.75" customHeight="1" x14ac:dyDescent="0.3">
      <c r="A80" s="75" t="s">
        <v>222</v>
      </c>
      <c r="B80" s="76">
        <v>186770990</v>
      </c>
      <c r="C80" s="76"/>
      <c r="D80" s="76">
        <v>212219940</v>
      </c>
      <c r="E80" s="82"/>
    </row>
    <row r="81" spans="1:5" ht="15.75" customHeight="1" x14ac:dyDescent="0.3">
      <c r="A81" s="75" t="s">
        <v>223</v>
      </c>
      <c r="B81" s="76">
        <v>104549887</v>
      </c>
      <c r="C81" s="76"/>
      <c r="D81" s="76">
        <v>292097115</v>
      </c>
      <c r="E81" s="82"/>
    </row>
    <row r="82" spans="1:5" ht="15.75" customHeight="1" x14ac:dyDescent="0.3">
      <c r="A82" s="83" t="s">
        <v>224</v>
      </c>
      <c r="B82" s="73">
        <v>7252674</v>
      </c>
      <c r="C82" s="73"/>
      <c r="D82" s="73">
        <v>40498216</v>
      </c>
      <c r="E82" s="81"/>
    </row>
    <row r="83" spans="1:5" ht="15.75" customHeight="1" x14ac:dyDescent="0.3">
      <c r="A83" s="75" t="s">
        <v>225</v>
      </c>
      <c r="B83" s="76">
        <v>7252674</v>
      </c>
      <c r="C83" s="76"/>
      <c r="D83" s="76">
        <v>40498216</v>
      </c>
      <c r="E83" s="82"/>
    </row>
    <row r="84" spans="1:5" ht="15.75" customHeight="1" x14ac:dyDescent="0.3">
      <c r="A84" s="72" t="s">
        <v>226</v>
      </c>
      <c r="B84" s="73">
        <v>0</v>
      </c>
      <c r="C84" s="73"/>
      <c r="D84" s="73">
        <v>90000000</v>
      </c>
      <c r="E84" s="81"/>
    </row>
    <row r="85" spans="1:5" ht="15.75" customHeight="1" x14ac:dyDescent="0.3">
      <c r="A85" s="75" t="s">
        <v>227</v>
      </c>
      <c r="B85" s="76">
        <v>0</v>
      </c>
      <c r="C85" s="76"/>
      <c r="D85" s="76">
        <v>90000000</v>
      </c>
      <c r="E85" s="82"/>
    </row>
    <row r="86" spans="1:5" s="21" customFormat="1" ht="15.75" customHeight="1" x14ac:dyDescent="0.2">
      <c r="A86" s="72" t="s">
        <v>228</v>
      </c>
      <c r="B86" s="73">
        <v>-4006006284</v>
      </c>
      <c r="C86" s="73"/>
      <c r="D86" s="73">
        <v>-2736127858</v>
      </c>
      <c r="E86" s="74"/>
    </row>
    <row r="87" spans="1:5" ht="15.75" customHeight="1" x14ac:dyDescent="0.3">
      <c r="A87" s="75" t="s">
        <v>229</v>
      </c>
      <c r="B87" s="76">
        <v>0</v>
      </c>
      <c r="C87" s="76"/>
      <c r="D87" s="84">
        <v>2523924328</v>
      </c>
      <c r="E87" s="77"/>
    </row>
    <row r="88" spans="1:5" ht="15.75" customHeight="1" x14ac:dyDescent="0.3">
      <c r="A88" s="75" t="s">
        <v>230</v>
      </c>
      <c r="B88" s="76">
        <v>0</v>
      </c>
      <c r="C88" s="76"/>
      <c r="D88" s="84">
        <v>200000000</v>
      </c>
      <c r="E88" s="77"/>
    </row>
    <row r="89" spans="1:5" ht="15.75" customHeight="1" x14ac:dyDescent="0.3">
      <c r="A89" s="75" t="s">
        <v>231</v>
      </c>
      <c r="B89" s="76">
        <v>3178962219</v>
      </c>
      <c r="C89" s="76"/>
      <c r="D89" s="84">
        <v>0</v>
      </c>
      <c r="E89" s="77"/>
    </row>
    <row r="90" spans="1:5" ht="15.75" customHeight="1" x14ac:dyDescent="0.3">
      <c r="A90" s="75" t="s">
        <v>232</v>
      </c>
      <c r="B90" s="76">
        <v>47303625</v>
      </c>
      <c r="C90" s="76"/>
      <c r="D90" s="84">
        <v>12203530</v>
      </c>
      <c r="E90" s="77"/>
    </row>
    <row r="91" spans="1:5" ht="15.75" customHeight="1" x14ac:dyDescent="0.3">
      <c r="A91" s="75" t="s">
        <v>233</v>
      </c>
      <c r="B91" s="76">
        <v>779740440</v>
      </c>
      <c r="C91" s="76"/>
      <c r="D91" s="84">
        <v>0</v>
      </c>
      <c r="E91" s="77"/>
    </row>
    <row r="92" spans="1:5" s="21" customFormat="1" ht="15.75" customHeight="1" x14ac:dyDescent="0.2">
      <c r="A92" s="72" t="s">
        <v>234</v>
      </c>
      <c r="B92" s="73">
        <v>0</v>
      </c>
      <c r="C92" s="73"/>
      <c r="D92" s="85">
        <v>0</v>
      </c>
      <c r="E92" s="74"/>
    </row>
    <row r="93" spans="1:5" s="21" customFormat="1" ht="15.75" customHeight="1" x14ac:dyDescent="0.2">
      <c r="A93" s="72" t="s">
        <v>235</v>
      </c>
      <c r="B93" s="73"/>
      <c r="C93" s="73">
        <v>-3976069196</v>
      </c>
      <c r="D93" s="85"/>
      <c r="E93" s="81">
        <v>4126376164</v>
      </c>
    </row>
    <row r="94" spans="1:5" s="21" customFormat="1" ht="15.75" customHeight="1" x14ac:dyDescent="0.2">
      <c r="A94" s="72" t="s">
        <v>236</v>
      </c>
      <c r="B94" s="73"/>
      <c r="C94" s="73">
        <v>23133546634</v>
      </c>
      <c r="D94" s="85"/>
      <c r="E94" s="81">
        <v>19007170470</v>
      </c>
    </row>
    <row r="95" spans="1:5" s="21" customFormat="1" ht="15.75" customHeight="1" thickBot="1" x14ac:dyDescent="0.25">
      <c r="A95" s="86" t="s">
        <v>237</v>
      </c>
      <c r="B95" s="87"/>
      <c r="C95" s="87">
        <v>19157477438</v>
      </c>
      <c r="D95" s="88"/>
      <c r="E95" s="89">
        <v>23133546634</v>
      </c>
    </row>
    <row r="96" spans="1:5" x14ac:dyDescent="0.3">
      <c r="C96" s="90">
        <v>0</v>
      </c>
    </row>
  </sheetData>
  <mergeCells count="8"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재무상태표</vt:lpstr>
      <vt:lpstr>운영계산서</vt:lpstr>
      <vt:lpstr>현금흐름표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2022-08-05T01:06:56Z</dcterms:created>
  <dcterms:modified xsi:type="dcterms:W3CDTF">2022-08-05T01:10:27Z</dcterms:modified>
</cp:coreProperties>
</file>