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박정은\Desktop\양식\양식(2501)-인건비단가(용역)변경\"/>
    </mc:Choice>
  </mc:AlternateContent>
  <bookViews>
    <workbookView xWindow="0" yWindow="0" windowWidth="28800" windowHeight="11805" activeTab="1"/>
  </bookViews>
  <sheets>
    <sheet name="1.연구비자동산출식" sheetId="5" r:id="rId1"/>
    <sheet name="2.인건비기준단가" sheetId="2" r:id="rId2"/>
    <sheet name="3. 경비(공공&amp;민간)" sheetId="6" r:id="rId3"/>
    <sheet name="4-1.산출내역서(공공기관)" sheetId="11" r:id="rId4"/>
    <sheet name="4-2.산출내역서(민간)" sheetId="12" r:id="rId5"/>
    <sheet name="5-1. 견적서(공공기관)" sheetId="10" r:id="rId6"/>
    <sheet name="5-2. 견적서(민간)" sheetId="13" r:id="rId7"/>
  </sheets>
  <definedNames>
    <definedName name="_xlnm.Print_Area" localSheetId="0">'1.연구비자동산출식'!$B$2:$H$17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8" i="2"/>
  <c r="K9" i="2"/>
  <c r="K6" i="2"/>
  <c r="G12" i="13" l="1"/>
  <c r="G17" i="13" l="1"/>
  <c r="G18" i="13" s="1"/>
  <c r="G22" i="12"/>
  <c r="G17" i="12"/>
  <c r="G23" i="12" s="1"/>
  <c r="G20" i="13" l="1"/>
  <c r="G21" i="13" s="1"/>
  <c r="G25" i="12"/>
  <c r="G26" i="12" s="1"/>
  <c r="G33" i="11"/>
  <c r="G17" i="11"/>
  <c r="G28" i="10"/>
  <c r="G12" i="10"/>
  <c r="G29" i="10" l="1"/>
  <c r="G31" i="10" s="1"/>
  <c r="G32" i="10" s="1"/>
  <c r="G34" i="11"/>
  <c r="G36" i="11"/>
  <c r="G37" i="11" s="1"/>
  <c r="C12" i="5" l="1"/>
  <c r="C13" i="5" s="1"/>
  <c r="C10" i="5" s="1"/>
  <c r="C9" i="5" s="1"/>
  <c r="K13" i="5"/>
  <c r="K12" i="5" s="1"/>
  <c r="G15" i="5"/>
  <c r="G12" i="5" s="1"/>
  <c r="O15" i="5"/>
  <c r="G14" i="5" l="1"/>
  <c r="G11" i="5" s="1"/>
  <c r="K10" i="5"/>
  <c r="K9" i="5" s="1"/>
  <c r="O14" i="5"/>
  <c r="O11" i="5" s="1"/>
  <c r="G13" i="5"/>
  <c r="G10" i="5" s="1"/>
  <c r="O13" i="5"/>
  <c r="O10" i="5" s="1"/>
  <c r="O9" i="5" l="1"/>
  <c r="G9" i="5"/>
  <c r="O12" i="5"/>
</calcChain>
</file>

<file path=xl/comments1.xml><?xml version="1.0" encoding="utf-8"?>
<comments xmlns="http://schemas.openxmlformats.org/spreadsheetml/2006/main">
  <authors>
    <author>uos</author>
  </authors>
  <commentList>
    <comment ref="A1" authorId="0" shapeId="0">
      <text>
        <r>
          <rPr>
            <b/>
            <sz val="14"/>
            <color indexed="10"/>
            <rFont val="맑은 고딕"/>
            <family val="3"/>
            <charset val="129"/>
          </rPr>
          <t>&lt;과제 유형별 간접비율&gt;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11"/>
            <color indexed="39"/>
            <rFont val="맑은 고딕"/>
            <family val="3"/>
            <charset val="129"/>
          </rPr>
          <t>1. 국가연구개발사업(위탁포함)
 - 과제 시작일에 따라 다르며 다년도 과제는 단계 변경 연차 시작일 기준, 당해 고시율 적용(협약파트 담당 별도 문의)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1) 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~ 27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27.97%
 2) 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~ 25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26.77%
 3) 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~ 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27.34%
</t>
        </r>
        <r>
          <rPr>
            <b/>
            <sz val="11"/>
            <color indexed="39"/>
            <rFont val="맑은 고딕"/>
            <family val="3"/>
            <charset val="129"/>
          </rPr>
          <t>2. 용역과제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1)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지자체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공단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</t>
        </r>
        <r>
          <rPr>
            <b/>
            <sz val="9"/>
            <color indexed="81"/>
            <rFont val="Tahoma"/>
            <family val="2"/>
          </rPr>
          <t xml:space="preserve"> : 6%
 2) </t>
        </r>
        <r>
          <rPr>
            <b/>
            <sz val="9"/>
            <color indexed="81"/>
            <rFont val="돋움"/>
            <family val="3"/>
            <charset val="129"/>
          </rPr>
          <t>민간기관</t>
        </r>
        <r>
          <rPr>
            <b/>
            <sz val="9"/>
            <color indexed="81"/>
            <rFont val="Tahoma"/>
            <family val="2"/>
          </rPr>
          <t xml:space="preserve"> : 17.64%
</t>
        </r>
        <r>
          <rPr>
            <b/>
            <sz val="11"/>
            <color indexed="39"/>
            <rFont val="맑은 고딕"/>
            <family val="3"/>
            <charset val="129"/>
          </rPr>
          <t>3. 기타과제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공고문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따르며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우리기관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17.64%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</text>
    </comment>
  </commentList>
</comments>
</file>

<file path=xl/comments2.xml><?xml version="1.0" encoding="utf-8"?>
<comments xmlns="http://schemas.openxmlformats.org/spreadsheetml/2006/main">
  <authors>
    <author>uos</author>
    <author>Windows 사용자</author>
  </authors>
  <commentList>
    <comment ref="F12" authorId="0" shapeId="0">
      <text>
        <r>
          <rPr>
            <b/>
            <sz val="14"/>
            <color indexed="10"/>
            <rFont val="맑은 고딕"/>
            <family val="3"/>
            <charset val="129"/>
          </rPr>
          <t>인건비 : 산출근거가 명확히 확인되어야 함
(ex. 1식, 금액만 명시 지양)</t>
        </r>
      </text>
    </comment>
    <comment ref="G36" authorId="1" shapeId="0">
      <text>
        <r>
          <rPr>
            <b/>
            <sz val="9"/>
            <color indexed="10"/>
            <rFont val="맑은 고딕"/>
            <family val="3"/>
            <charset val="129"/>
            <scheme val="major"/>
          </rPr>
          <t>※</t>
        </r>
        <r>
          <rPr>
            <b/>
            <sz val="9"/>
            <color indexed="10"/>
            <rFont val="맑은 고딕"/>
            <family val="2"/>
            <scheme val="major"/>
          </rPr>
          <t xml:space="preserve"> </t>
        </r>
        <r>
          <rPr>
            <b/>
            <sz val="9"/>
            <color indexed="10"/>
            <rFont val="맑은 고딕"/>
            <family val="3"/>
            <charset val="129"/>
            <scheme val="major"/>
          </rPr>
          <t>수식 수정 금지</t>
        </r>
      </text>
    </comment>
  </commentList>
</comments>
</file>

<file path=xl/comments3.xml><?xml version="1.0" encoding="utf-8"?>
<comments xmlns="http://schemas.openxmlformats.org/spreadsheetml/2006/main">
  <authors>
    <author>uos</author>
    <author>Windows 사용자</author>
  </authors>
  <commentList>
    <comment ref="F12" authorId="0" shapeId="0">
      <text>
        <r>
          <rPr>
            <b/>
            <sz val="14"/>
            <color indexed="10"/>
            <rFont val="맑은 고딕"/>
            <family val="3"/>
            <charset val="129"/>
          </rPr>
          <t>인건비 : 산출근거가 명확히 확인되어야 함
(ex. 1식, 금액만 명시 지양)</t>
        </r>
      </text>
    </comment>
    <comment ref="G25" authorId="1" shapeId="0">
      <text>
        <r>
          <rPr>
            <b/>
            <sz val="14"/>
            <color indexed="10"/>
            <rFont val="맑은 고딕"/>
            <family val="3"/>
            <charset val="129"/>
            <scheme val="major"/>
          </rPr>
          <t>※ 수식 수정 금지</t>
        </r>
      </text>
    </comment>
  </commentList>
</comments>
</file>

<file path=xl/comments4.xml><?xml version="1.0" encoding="utf-8"?>
<comments xmlns="http://schemas.openxmlformats.org/spreadsheetml/2006/main">
  <authors>
    <author>uos</author>
    <author>Windows 사용자</author>
  </authors>
  <commentList>
    <comment ref="F7" authorId="0" shapeId="0">
      <text>
        <r>
          <rPr>
            <b/>
            <sz val="14"/>
            <color indexed="10"/>
            <rFont val="맑은 고딕"/>
            <family val="3"/>
            <charset val="129"/>
          </rPr>
          <t>인건비 : 산출근거가 명확히 확인되어야 함
(ex. 1식, 금액만 명시 지양)</t>
        </r>
      </text>
    </comment>
    <comment ref="G31" authorId="1" shapeId="0">
      <text>
        <r>
          <rPr>
            <b/>
            <sz val="11"/>
            <color indexed="10"/>
            <rFont val="맑은 고딕"/>
            <family val="3"/>
            <charset val="129"/>
            <scheme val="major"/>
          </rPr>
          <t>※ 수식 수정 금지</t>
        </r>
      </text>
    </comment>
  </commentList>
</comments>
</file>

<file path=xl/comments5.xml><?xml version="1.0" encoding="utf-8"?>
<comments xmlns="http://schemas.openxmlformats.org/spreadsheetml/2006/main">
  <authors>
    <author>uos</author>
    <author>Windows 사용자</author>
  </authors>
  <commentList>
    <comment ref="F7" authorId="0" shapeId="0">
      <text>
        <r>
          <rPr>
            <b/>
            <sz val="14"/>
            <color indexed="10"/>
            <rFont val="맑은 고딕"/>
            <family val="3"/>
            <charset val="129"/>
          </rPr>
          <t>인건비 : 산출근거가 명확히 확인되어야 함
(ex. 1식, 금액만 명시 지양)</t>
        </r>
      </text>
    </comment>
    <comment ref="G20" authorId="1" shapeId="0">
      <text>
        <r>
          <rPr>
            <b/>
            <sz val="12"/>
            <color indexed="10"/>
            <rFont val="맑은 고딕"/>
            <family val="3"/>
            <charset val="129"/>
            <scheme val="major"/>
          </rPr>
          <t>※ 수식 수정 금지</t>
        </r>
      </text>
    </comment>
  </commentList>
</comments>
</file>

<file path=xl/sharedStrings.xml><?xml version="1.0" encoding="utf-8"?>
<sst xmlns="http://schemas.openxmlformats.org/spreadsheetml/2006/main" count="305" uniqueCount="148">
  <si>
    <t>항목</t>
    <phoneticPr fontId="2" type="noConversion"/>
  </si>
  <si>
    <t>산출근거</t>
    <phoneticPr fontId="2" type="noConversion"/>
  </si>
  <si>
    <t>금액</t>
    <phoneticPr fontId="2" type="noConversion"/>
  </si>
  <si>
    <t>(단위 : 원)</t>
    <phoneticPr fontId="2" type="noConversion"/>
  </si>
  <si>
    <t>책임연구원</t>
    <phoneticPr fontId="2" type="noConversion"/>
  </si>
  <si>
    <t>연구원</t>
    <phoneticPr fontId="2" type="noConversion"/>
  </si>
  <si>
    <t>연구보조원</t>
    <phoneticPr fontId="2" type="noConversion"/>
  </si>
  <si>
    <t>보조원</t>
    <phoneticPr fontId="2" type="noConversion"/>
  </si>
  <si>
    <t>여비</t>
    <phoneticPr fontId="2" type="noConversion"/>
  </si>
  <si>
    <t>전산처리비</t>
    <phoneticPr fontId="2" type="noConversion"/>
  </si>
  <si>
    <t>회의비</t>
    <phoneticPr fontId="2" type="noConversion"/>
  </si>
  <si>
    <t>임차료</t>
    <phoneticPr fontId="2" type="noConversion"/>
  </si>
  <si>
    <t>교통통신비</t>
    <phoneticPr fontId="2" type="noConversion"/>
  </si>
  <si>
    <t>기준단가(원) * 참여인원수(명) * 참여개월(월) * 참여율(%)</t>
    <phoneticPr fontId="2" type="noConversion"/>
  </si>
  <si>
    <t>사무용품비</t>
    <phoneticPr fontId="2" type="noConversion"/>
  </si>
  <si>
    <t>인건비</t>
    <phoneticPr fontId="2" type="noConversion"/>
  </si>
  <si>
    <t>인 건 비 계</t>
    <phoneticPr fontId="2" type="noConversion"/>
  </si>
  <si>
    <t>경비</t>
    <phoneticPr fontId="2" type="noConversion"/>
  </si>
  <si>
    <t>순용역원가</t>
    <phoneticPr fontId="2" type="noConversion"/>
  </si>
  <si>
    <t>경 비 계</t>
    <phoneticPr fontId="2" type="noConversion"/>
  </si>
  <si>
    <t>순 용역원가</t>
    <phoneticPr fontId="2" type="noConversion"/>
  </si>
  <si>
    <t>부가가치세</t>
    <phoneticPr fontId="2" type="noConversion"/>
  </si>
  <si>
    <t>합계</t>
    <phoneticPr fontId="2" type="noConversion"/>
  </si>
  <si>
    <t xml:space="preserve"> 원</t>
    <phoneticPr fontId="2" type="noConversion"/>
  </si>
  <si>
    <t>권장 직접비</t>
    <phoneticPr fontId="2" type="noConversion"/>
  </si>
  <si>
    <t>원</t>
    <phoneticPr fontId="2" type="noConversion"/>
  </si>
  <si>
    <t>권장 간접비</t>
    <phoneticPr fontId="2" type="noConversion"/>
  </si>
  <si>
    <t>직접비</t>
    <phoneticPr fontId="19" type="noConversion"/>
  </si>
  <si>
    <t>간접비</t>
    <phoneticPr fontId="19" type="noConversion"/>
  </si>
  <si>
    <t>부가세</t>
    <phoneticPr fontId="19" type="noConversion"/>
  </si>
  <si>
    <t>공급가액</t>
    <phoneticPr fontId="2" type="noConversion"/>
  </si>
  <si>
    <t>권장 직접비는 백원단위 반올림 금액으로 표기됨</t>
    <phoneticPr fontId="2" type="noConversion"/>
  </si>
  <si>
    <t>권장 직접비</t>
    <phoneticPr fontId="2" type="noConversion"/>
  </si>
  <si>
    <t xml:space="preserve"> 원</t>
    <phoneticPr fontId="2" type="noConversion"/>
  </si>
  <si>
    <t>총연구비 입력</t>
    <phoneticPr fontId="2" type="noConversion"/>
  </si>
  <si>
    <t>선택리스트</t>
    <phoneticPr fontId="2" type="noConversion"/>
  </si>
  <si>
    <t>간접비율 선택</t>
    <phoneticPr fontId="19" type="noConversion"/>
  </si>
  <si>
    <t xml:space="preserve">* 부가세 별도 계약은 부가세 포함 총연구비 입력 </t>
    <phoneticPr fontId="2" type="noConversion"/>
  </si>
  <si>
    <t>■ 공급가액(부가세 제외 금액) 대비 간접비율</t>
    <phoneticPr fontId="2" type="noConversion"/>
  </si>
  <si>
    <t>■ 직접비/인건비+경비 대비 간접비율</t>
    <phoneticPr fontId="2" type="noConversion"/>
  </si>
  <si>
    <t>유인물비</t>
    <phoneticPr fontId="2" type="noConversion"/>
  </si>
  <si>
    <t xml:space="preserve"> - 계약목적을 위하여 직접 소요되는 프린트, 인쇄, 문헌복사비
 - 토너 및 복사용지비용</t>
    <phoneticPr fontId="2" type="noConversion"/>
  </si>
  <si>
    <t>교육훈련비</t>
    <phoneticPr fontId="2" type="noConversion"/>
  </si>
  <si>
    <t xml:space="preserve"> - 학회 및 세미나 참가비, 논문게재료 등 국내외 교육훈련비</t>
    <phoneticPr fontId="2" type="noConversion"/>
  </si>
  <si>
    <t xml:space="preserve"> - 연구 자료처리를 위한 컴퓨터 사용료 및 그 부대비용(DB사용료 등)</t>
    <phoneticPr fontId="2" type="noConversion"/>
  </si>
  <si>
    <t>물품구입비</t>
    <phoneticPr fontId="2" type="noConversion"/>
  </si>
  <si>
    <t>시약·연구용 재료비</t>
    <phoneticPr fontId="2" type="noConversion"/>
  </si>
  <si>
    <t>정보수집비</t>
    <phoneticPr fontId="2" type="noConversion"/>
  </si>
  <si>
    <t xml:space="preserve"> - 연구내용에 따라 특수실험실습기구를 외부로부터 임차하는데 소요되는 비용 
 - 공청회 등을 위한 회의장 사용을 하지 않고 계약목적을 달성할수 없는 경우에 한해 계상가능</t>
    <phoneticPr fontId="2" type="noConversion"/>
  </si>
  <si>
    <t>전문가활용(자문)비</t>
    <phoneticPr fontId="2" type="noConversion"/>
  </si>
  <si>
    <t>야근 및 특근 식대</t>
    <phoneticPr fontId="2" type="noConversion"/>
  </si>
  <si>
    <t>사무용품비</t>
    <phoneticPr fontId="2" type="noConversion"/>
  </si>
  <si>
    <t>유인물비</t>
    <phoneticPr fontId="2" type="noConversion"/>
  </si>
  <si>
    <t>시약 및 재료비</t>
    <phoneticPr fontId="2" type="noConversion"/>
  </si>
  <si>
    <t>임차료</t>
    <phoneticPr fontId="2" type="noConversion"/>
  </si>
  <si>
    <t>전문가활용(자문)비</t>
    <phoneticPr fontId="2" type="noConversion"/>
  </si>
  <si>
    <t xml:space="preserve"> - 자문회의, 토론회등 참석자의 수당
 - 수당은 국가계약법 예산안 작성 세부 지침상 위원회 참석비를 기준으로 함
 - 계약목적을 위해 필요한 자문료, 일용직 활용비</t>
    <phoneticPr fontId="2" type="noConversion"/>
  </si>
  <si>
    <t>야근 및 특근 식대</t>
    <phoneticPr fontId="2" type="noConversion"/>
  </si>
  <si>
    <t xml:space="preserve"> - 과제 참여인력의 야근 및 특근식대
 - 평일 점심 식대 집행 불가능</t>
    <phoneticPr fontId="2" type="noConversion"/>
  </si>
  <si>
    <t xml:space="preserve"> - 계약목적을 위해 필요한 사무용품구입 비용</t>
    <phoneticPr fontId="2" type="noConversion"/>
  </si>
  <si>
    <t xml:space="preserve"> - 시험·분석·검사, 임상시험, 기술정보수집등 연구개발서비스 활용에 소요되는 비용
 - 문헌구입, 논문게재료</t>
    <phoneticPr fontId="2" type="noConversion"/>
  </si>
  <si>
    <t>위탁용역비</t>
    <phoneticPr fontId="2" type="noConversion"/>
  </si>
  <si>
    <t>책임연구원</t>
    <phoneticPr fontId="2" type="noConversion"/>
  </si>
  <si>
    <t>연구원</t>
    <phoneticPr fontId="2" type="noConversion"/>
  </si>
  <si>
    <t>연구보조원</t>
    <phoneticPr fontId="2" type="noConversion"/>
  </si>
  <si>
    <t>보조원</t>
    <phoneticPr fontId="2" type="noConversion"/>
  </si>
  <si>
    <t xml:space="preserve"> - 연구의 일부를 외부기관에 용역을 주어 위탁 수행하는데 소요되는 경비(부가가치세 제외)</t>
    <phoneticPr fontId="2" type="noConversion"/>
  </si>
  <si>
    <t>위탁용역비(부가세제외)</t>
    <phoneticPr fontId="2" type="noConversion"/>
  </si>
  <si>
    <t>사업추진비</t>
    <phoneticPr fontId="2" type="noConversion"/>
  </si>
  <si>
    <t>사업추진비</t>
    <phoneticPr fontId="2" type="noConversion"/>
  </si>
  <si>
    <t xml:space="preserve"> - 세미나 및 행사 개최 관련 경비(인건비성 제외)</t>
    <phoneticPr fontId="2" type="noConversion"/>
  </si>
  <si>
    <t xml:space="preserve"> - 회의, 자문회의, 토론회, 공청회 등을 위해 소요되는 경비</t>
    <phoneticPr fontId="2" type="noConversion"/>
  </si>
  <si>
    <t xml:space="preserve"> - 국내·외 출장에 필요한 운임, 숙박 등 경비 (공무원 여비규정 적용)
 - 국내여비 중 시외여비에 한함</t>
    <phoneticPr fontId="2" type="noConversion"/>
  </si>
  <si>
    <t xml:space="preserve"> - 연구시설·장비의 구입·설치비 및 부대비용, 비품, 소프트웨어 구입비</t>
    <phoneticPr fontId="2" type="noConversion"/>
  </si>
  <si>
    <t xml:space="preserve"> - 시제품 제작비, 실험실습에 필요한 비용</t>
    <phoneticPr fontId="2" type="noConversion"/>
  </si>
  <si>
    <t xml:space="preserve"> - 국내여비 중 시내여비
 - 전신전화사용료(개인용 전화, 휴대폰 및 인터넷 사용료 제외)
 - 우편료 : 계약목적을 위해 발행한 우편요금의 실 소요금액</t>
    <phoneticPr fontId="2" type="noConversion"/>
  </si>
  <si>
    <r>
      <rPr>
        <b/>
        <sz val="13"/>
        <rFont val="맑은 고딕"/>
        <family val="3"/>
        <charset val="129"/>
        <scheme val="minor"/>
      </rPr>
      <t>※ 전임교원 인건비</t>
    </r>
    <r>
      <rPr>
        <sz val="13"/>
        <rFont val="맑은 고딕"/>
        <family val="3"/>
        <charset val="129"/>
        <scheme val="minor"/>
      </rPr>
      <t xml:space="preserve">
- 월 지급액 상한액 준수 : 표 1 직급별 기준단가의 50%를 초과할 수 없음
ex)</t>
    </r>
    <r>
      <rPr>
        <b/>
        <sz val="13"/>
        <rFont val="맑은 고딕"/>
        <family val="3"/>
        <charset val="129"/>
        <scheme val="minor"/>
      </rPr>
      <t xml:space="preserve"> 부교수</t>
    </r>
    <r>
      <rPr>
        <sz val="13"/>
        <rFont val="맑은 고딕"/>
        <family val="3"/>
        <charset val="129"/>
        <scheme val="minor"/>
      </rPr>
      <t xml:space="preserve">는 1개의 용역과제에서 </t>
    </r>
    <r>
      <rPr>
        <b/>
        <sz val="13"/>
        <rFont val="맑은 고딕"/>
        <family val="3"/>
        <charset val="129"/>
        <scheme val="minor"/>
      </rPr>
      <t>월400만원</t>
    </r>
    <r>
      <rPr>
        <sz val="13"/>
        <rFont val="맑은 고딕"/>
        <family val="3"/>
        <charset val="129"/>
        <scheme val="minor"/>
      </rPr>
      <t>을 초과하여 지급받을 수 없음
- 지급방법 : 정기인건비 지급이 아닌 정산신청에 의한 분기별 수당으로 지급</t>
    </r>
    <phoneticPr fontId="2" type="noConversion"/>
  </si>
  <si>
    <t>공공기관 과제(국가, 지자체, 공단, 공사 등) 적용 단가(계약법)</t>
    <phoneticPr fontId="2" type="noConversion"/>
  </si>
  <si>
    <t>비  고</t>
    <phoneticPr fontId="2" type="noConversion"/>
  </si>
  <si>
    <t>적  요</t>
    <phoneticPr fontId="2" type="noConversion"/>
  </si>
  <si>
    <t>사업자등록번호 : 204-82-07256</t>
    <phoneticPr fontId="2" type="noConversion"/>
  </si>
  <si>
    <t>주  소 : 서울특별시 동대문구 서울시립대로 163</t>
    <phoneticPr fontId="2" type="noConversion"/>
  </si>
  <si>
    <t>상  호 : 서울시립대학교 산학협력단</t>
    <phoneticPr fontId="2" type="noConversion"/>
  </si>
  <si>
    <t xml:space="preserve">  견   적   서  </t>
    <phoneticPr fontId="2" type="noConversion"/>
  </si>
  <si>
    <t xml:space="preserve"> 산  출  내  역  서 </t>
    <phoneticPr fontId="2" type="noConversion"/>
  </si>
  <si>
    <t xml:space="preserve">○ 과 제 명 : </t>
    <phoneticPr fontId="2" type="noConversion"/>
  </si>
  <si>
    <t xml:space="preserve">○ 지원기관 : </t>
    <phoneticPr fontId="2" type="noConversion"/>
  </si>
  <si>
    <t xml:space="preserve">○ 연구기간 : </t>
    <phoneticPr fontId="2" type="noConversion"/>
  </si>
  <si>
    <t>기준단가(원) * 참여인원수(명) * 참여개월(월) * 참여율(%)</t>
    <phoneticPr fontId="2" type="noConversion"/>
  </si>
  <si>
    <t>기준단가(원) * 참여인원수(명) * 참여개월(월) * 참여율(%)</t>
    <phoneticPr fontId="2" type="noConversion"/>
  </si>
  <si>
    <t>상기와 같이 견적합니다.</t>
    <phoneticPr fontId="2" type="noConversion"/>
  </si>
  <si>
    <t xml:space="preserve">견적일 :  20  .   .   </t>
    <phoneticPr fontId="2" type="noConversion"/>
  </si>
  <si>
    <t>○ 지원기관 :</t>
    <phoneticPr fontId="2" type="noConversion"/>
  </si>
  <si>
    <t xml:space="preserve">○ 과 제 명 : </t>
    <phoneticPr fontId="2" type="noConversion"/>
  </si>
  <si>
    <t>1번. 비과세과제</t>
    <phoneticPr fontId="19" type="noConversion"/>
  </si>
  <si>
    <t xml:space="preserve">2번. 과세과제 </t>
    <phoneticPr fontId="19" type="noConversion"/>
  </si>
  <si>
    <t>3번. 비과세과제</t>
    <phoneticPr fontId="19" type="noConversion"/>
  </si>
  <si>
    <t xml:space="preserve">4번. 과세과제 </t>
    <phoneticPr fontId="19" type="noConversion"/>
  </si>
  <si>
    <r>
      <rPr>
        <sz val="15"/>
        <rFont val="맑은 고딕"/>
        <family val="3"/>
        <charset val="129"/>
        <scheme val="minor"/>
      </rPr>
      <t xml:space="preserve">연구비 예산서 작성을 위하여 </t>
    </r>
    <r>
      <rPr>
        <b/>
        <sz val="15"/>
        <color rgb="FFFF3300"/>
        <rFont val="맑은 고딕"/>
        <family val="3"/>
        <charset val="129"/>
        <scheme val="minor"/>
      </rPr>
      <t>간접비율 및 총연구비를 입력하면</t>
    </r>
    <r>
      <rPr>
        <b/>
        <sz val="15"/>
        <rFont val="맑은 고딕"/>
        <family val="3"/>
        <charset val="129"/>
        <scheme val="minor"/>
      </rPr>
      <t xml:space="preserve"> </t>
    </r>
    <r>
      <rPr>
        <u/>
        <sz val="15"/>
        <rFont val="맑은 고딕"/>
        <family val="3"/>
        <charset val="129"/>
        <scheme val="minor"/>
      </rPr>
      <t xml:space="preserve">직접비, </t>
    </r>
    <r>
      <rPr>
        <b/>
        <u/>
        <sz val="15"/>
        <color rgb="FFFF0000"/>
        <rFont val="맑은 고딕"/>
        <family val="3"/>
        <charset val="129"/>
        <scheme val="minor"/>
      </rPr>
      <t>간접비</t>
    </r>
    <r>
      <rPr>
        <u/>
        <sz val="15"/>
        <rFont val="맑은 고딕"/>
        <family val="3"/>
        <charset val="129"/>
        <scheme val="minor"/>
      </rPr>
      <t>, 부가세가</t>
    </r>
    <r>
      <rPr>
        <b/>
        <u/>
        <sz val="15"/>
        <rFont val="맑은 고딕"/>
        <family val="3"/>
        <charset val="129"/>
        <scheme val="minor"/>
      </rPr>
      <t xml:space="preserve"> 자동으로 계산</t>
    </r>
    <r>
      <rPr>
        <b/>
        <sz val="15"/>
        <rFont val="맑은 고딕"/>
        <family val="3"/>
        <charset val="129"/>
        <scheme val="minor"/>
      </rPr>
      <t xml:space="preserve">됩니다. 
참고용으로 사용하시되 </t>
    </r>
    <r>
      <rPr>
        <b/>
        <sz val="15"/>
        <color rgb="FFFF0000"/>
        <rFont val="맑은 고딕"/>
        <family val="3"/>
        <charset val="129"/>
        <scheme val="minor"/>
      </rPr>
      <t>산출된 부가세는 꼭 동일한 금액</t>
    </r>
    <r>
      <rPr>
        <b/>
        <sz val="15"/>
        <rFont val="맑은 고딕"/>
        <family val="3"/>
        <charset val="129"/>
        <scheme val="minor"/>
      </rPr>
      <t xml:space="preserve">으로 계상해 주십시오.
</t>
    </r>
    <r>
      <rPr>
        <sz val="15"/>
        <rFont val="맑은 고딕"/>
        <family val="3"/>
        <charset val="129"/>
        <scheme val="minor"/>
      </rPr>
      <t xml:space="preserve">O 1번 : 국가연구개발사업(위탁제외)
O 2번 : </t>
    </r>
    <r>
      <rPr>
        <b/>
        <sz val="15"/>
        <rFont val="맑은 고딕"/>
        <family val="3"/>
        <charset val="129"/>
        <scheme val="minor"/>
      </rPr>
      <t>국가연구개발사업 중 위탁과제</t>
    </r>
    <r>
      <rPr>
        <sz val="15"/>
        <rFont val="맑은 고딕"/>
        <family val="3"/>
        <charset val="129"/>
        <scheme val="minor"/>
      </rPr>
      <t xml:space="preserve">, 공공기관(국가, 지자체 등), 민간기관 등 지원 </t>
    </r>
    <r>
      <rPr>
        <b/>
        <sz val="15"/>
        <rFont val="맑은 고딕"/>
        <family val="3"/>
        <charset val="129"/>
        <scheme val="minor"/>
      </rPr>
      <t>용역과제</t>
    </r>
    <r>
      <rPr>
        <sz val="15"/>
        <rFont val="맑은 고딕"/>
        <family val="3"/>
        <charset val="129"/>
        <scheme val="minor"/>
      </rPr>
      <t xml:space="preserve">
O 3번 : 서울산업진흥원 R&amp;D과제(용역제외)
O 4번 : 지원기관의 규정상 </t>
    </r>
    <r>
      <rPr>
        <b/>
        <sz val="15"/>
        <color rgb="FF0070C0"/>
        <rFont val="맑은 고딕"/>
        <family val="3"/>
        <charset val="129"/>
        <scheme val="minor"/>
      </rPr>
      <t>사업비대비 비율을 적용하는 기타 용역</t>
    </r>
    <r>
      <rPr>
        <sz val="15"/>
        <rFont val="맑은 고딕"/>
        <family val="3"/>
        <charset val="129"/>
        <scheme val="minor"/>
      </rPr>
      <t>과제</t>
    </r>
    <phoneticPr fontId="2" type="noConversion"/>
  </si>
  <si>
    <t>구분</t>
    <phoneticPr fontId="2" type="noConversion"/>
  </si>
  <si>
    <t>경비</t>
    <phoneticPr fontId="2" type="noConversion"/>
  </si>
  <si>
    <t>비용</t>
    <phoneticPr fontId="2" type="noConversion"/>
  </si>
  <si>
    <t>간접비</t>
    <phoneticPr fontId="2" type="noConversion"/>
  </si>
  <si>
    <t>부가가치세</t>
    <phoneticPr fontId="2" type="noConversion"/>
  </si>
  <si>
    <t>사용기준</t>
    <phoneticPr fontId="2" type="noConversion"/>
  </si>
  <si>
    <t>● 연구비 사용기준(민간기관)</t>
    <phoneticPr fontId="2" type="noConversion"/>
  </si>
  <si>
    <t>● 연구비 사용기준(지자체 등 공공기관)</t>
    <phoneticPr fontId="2" type="noConversion"/>
  </si>
  <si>
    <t>사용기준</t>
    <phoneticPr fontId="2" type="noConversion"/>
  </si>
  <si>
    <t>연구시설장비비</t>
    <phoneticPr fontId="2" type="noConversion"/>
  </si>
  <si>
    <t>연구재료비</t>
    <phoneticPr fontId="2" type="noConversion"/>
  </si>
  <si>
    <t>(연구재료 구입비) 시약․재료 구입비 및 관련 부대비용</t>
    <phoneticPr fontId="2" type="noConversion"/>
  </si>
  <si>
    <t>(연구개발과제 관리비) 연구개발과제 수행을 위하여 필요한 관리시스템 등의 운영비</t>
    <phoneticPr fontId="2" type="noConversion"/>
  </si>
  <si>
    <t>(연구재료 제작비) 시험제품·시험설비 제작(자체제작과 외부제작을 모두 포함)비용</t>
    <phoneticPr fontId="2" type="noConversion"/>
  </si>
  <si>
    <t>연구활동비</t>
    <phoneticPr fontId="2" type="noConversion"/>
  </si>
  <si>
    <t>(외부 전문기술 활용비)기술도입비, 전문가 활용비(원고료, 강사료, 자문료 등 포함), 연구개발서비스 활용비 등 외부 전문기술 활용을 위하여 필요한 비용
(회의비) 회의장 임차료, 속기료, 통역료 또는 회의비 등 연구개발과제 수행을 위하여 필요한 회의·세미나 개최 비용</t>
    <phoneticPr fontId="2" type="noConversion"/>
  </si>
  <si>
    <t>(출장비) 연구개발과제 수행을 위한 국내외 출장 비용
(소프트웨어 활용비) 연구개발과제 수행을 위한 소프트웨어의 구입·설치·임차·사용대차 비용 또는 데이터베이스·네트워크의 이용료</t>
    <phoneticPr fontId="2" type="noConversion"/>
  </si>
  <si>
    <t>(클라우드컴퓨팅서비스 이용료) 연구개발과제 수행을 위한 클라우드컴퓨팅서비스 이용료</t>
  </si>
  <si>
    <t>(연구실 운영비) 연구개발과제 수행을 위하여 필요한 사무용 기기 및 사무용 소프트웨어의 구입·설치·임차·사용대차 비용, 사무용품비, 연구실 운영에 필요한 소모성 비용 또는 연구실 냉난방 및 청결한 환경 유지를 위하여 필요한 기기·비품의 구입·유지비용</t>
    <phoneticPr fontId="2" type="noConversion"/>
  </si>
  <si>
    <t>(그 밖의 비용) 문헌구입비, 논문게재료, 저술출판비용, 인쇄·복사·인화비, 슬라이드 제작비, 각종 세금 및 공과금, 우편요금, 택배비, 수수료* , 공공요금, 일용직 (연구실증 참여자 등 연구개발과제 수행을 위하여 활용된 사람을 포함한다)활용비 등 연구개발과제와 직접 관련 있는 그 밖의 비용</t>
    <phoneticPr fontId="2" type="noConversion"/>
  </si>
  <si>
    <t>(연구인프라 조성비) 연구인프라 조성을 목적으로 하는 국가연구개발사업의 연구인프라 부지·시설의 매입·임차·조성비, 설계·건축·감리비 또는 장비 구입·설비비(연구개발과제의 목표 달성을 위하여 기획, 설계, 건설, 완공 후 운영 등 추진과정의 전부 또는 일부에 대하여 자문 또는 관리를 수행하는 종합사업관리 추진비용 포함)</t>
    <phoneticPr fontId="2" type="noConversion"/>
  </si>
  <si>
    <t>(연구시설·장비 운영·유지비) 연구시설·장비 유지·보수비, 운영비 또는 이전 설치비(연구시설‧장비를 다른 기관으로부터 이전받거나 같은 기관 내의 공동활용시설로 이전‧설치하는 비용 포함)</t>
    <phoneticPr fontId="2" type="noConversion"/>
  </si>
  <si>
    <t>(연구시설·장비 임차비) 연구개발과제 수행에 필요한 연구시설·장비의 임차비</t>
    <phoneticPr fontId="2" type="noConversion"/>
  </si>
  <si>
    <t>(연구시설·장비 구입·설치비) 연구개발과제 수행에 필요한 연구시설·장비의 구입·설치비, 관련 부대 비용 또는 성능향상비</t>
    <phoneticPr fontId="2" type="noConversion"/>
  </si>
  <si>
    <t>연구시설장비비</t>
    <phoneticPr fontId="2" type="noConversion"/>
  </si>
  <si>
    <t>연구재료비</t>
    <phoneticPr fontId="2" type="noConversion"/>
  </si>
  <si>
    <t>민간용역과제 적용 단가(국가연구개발사업과 동일)</t>
    <phoneticPr fontId="2" type="noConversion"/>
  </si>
  <si>
    <t>연구활동비</t>
    <phoneticPr fontId="2" type="noConversion"/>
  </si>
  <si>
    <t>구분</t>
    <phoneticPr fontId="2" type="noConversion"/>
  </si>
  <si>
    <t>간접비</t>
    <phoneticPr fontId="2" type="noConversion"/>
  </si>
  <si>
    <t>실비 계상</t>
    <phoneticPr fontId="2" type="noConversion"/>
  </si>
  <si>
    <t>실비 계상</t>
    <phoneticPr fontId="2" type="noConversion"/>
  </si>
  <si>
    <t>실비 계상</t>
    <phoneticPr fontId="2" type="noConversion"/>
  </si>
  <si>
    <t>일반관리비</t>
    <phoneticPr fontId="2" type="noConversion"/>
  </si>
  <si>
    <t>실비계상</t>
    <phoneticPr fontId="2" type="noConversion"/>
  </si>
  <si>
    <t>실비계상</t>
    <phoneticPr fontId="2" type="noConversion"/>
  </si>
  <si>
    <t>● 예산비목 안내 (인건비)</t>
    <phoneticPr fontId="2" type="noConversion"/>
  </si>
  <si>
    <t xml:space="preserve"> - 국가계약법을 따르는 용역 : 직접비(인건비+경비) * 6%
 - 시립대 내부지침에 따르는 용역 : (인건비+경비) * 최소 17.64%</t>
    <phoneticPr fontId="2" type="noConversion"/>
  </si>
  <si>
    <t xml:space="preserve"> - 기관에서 정한 간접비율 적용(명문 규정, 홈페이지 공지사항 등)
 - 시립대 내부지침에 따르는 용역 : (인건비+경비) * 최소 17.64%</t>
    <phoneticPr fontId="2" type="noConversion"/>
  </si>
  <si>
    <t xml:space="preserve"> - 공급가액(인건비+경비+간접비)의 10%
 - 부가가치세 금액 조정 및 수정 불가(oo원이하 절사 X 산출식 금액대로 작성)</t>
    <phoneticPr fontId="2" type="noConversion"/>
  </si>
  <si>
    <t xml:space="preserve"> - 공급가액(인건비+경비+간접비)의 10%
 - 부가가치세 금액 조정 및 수정 불가(oo원이하 절사 X 산출식 금액대로 작성)</t>
    <phoneticPr fontId="2" type="noConversion"/>
  </si>
  <si>
    <t>(인건비+경비)의 N%</t>
    <phoneticPr fontId="2" type="noConversion"/>
  </si>
  <si>
    <t>대 표 자 : 이 문 규</t>
    <phoneticPr fontId="2" type="noConversion"/>
  </si>
  <si>
    <t>대 표 자 : 이 문 규</t>
    <phoneticPr fontId="2" type="noConversion"/>
  </si>
  <si>
    <t>대 표 자 : 이 문 규</t>
    <phoneticPr fontId="2" type="noConversion"/>
  </si>
  <si>
    <r>
      <t xml:space="preserve">해당 용역수행을 지휘·감독하며 결론을 도출하는 역할을 수행하는자로 1인을 원칙으로 함.
 - </t>
    </r>
    <r>
      <rPr>
        <b/>
        <sz val="11"/>
        <color theme="4" tint="-0.249977111117893"/>
        <rFont val="맑은 고딕"/>
        <family val="3"/>
        <charset val="129"/>
        <scheme val="minor"/>
      </rPr>
      <t>공공기관 등(계약법</t>
    </r>
    <r>
      <rPr>
        <sz val="11"/>
        <color theme="1"/>
        <rFont val="맑은 고딕"/>
        <family val="3"/>
        <charset val="129"/>
        <scheme val="minor"/>
      </rPr>
      <t xml:space="preserve">을 따를 경우) 학술연구용역인건비 기준단가 : </t>
    </r>
    <r>
      <rPr>
        <b/>
        <sz val="11"/>
        <color theme="4" tint="-0.249977111117893"/>
        <rFont val="맑은 고딕"/>
        <family val="3"/>
        <charset val="129"/>
        <scheme val="minor"/>
      </rPr>
      <t>7,567,456원 (2026년 기준)</t>
    </r>
    <r>
      <rPr>
        <sz val="11"/>
        <color theme="1"/>
        <rFont val="맑은 고딕"/>
        <family val="3"/>
        <charset val="129"/>
        <scheme val="minor"/>
      </rPr>
      <t xml:space="preserve">
 - </t>
    </r>
    <r>
      <rPr>
        <b/>
        <sz val="11"/>
        <color rgb="FFFF0000"/>
        <rFont val="맑은 고딕"/>
        <family val="3"/>
        <charset val="129"/>
        <scheme val="minor"/>
      </rPr>
      <t>민간기관</t>
    </r>
    <r>
      <rPr>
        <sz val="11"/>
        <color theme="1"/>
        <rFont val="맑은 고딕"/>
        <family val="3"/>
        <charset val="129"/>
        <scheme val="minor"/>
      </rPr>
      <t xml:space="preserve">과제 등 </t>
    </r>
    <r>
      <rPr>
        <b/>
        <sz val="11"/>
        <color rgb="FFFF0000"/>
        <rFont val="맑은 고딕"/>
        <family val="3"/>
        <charset val="129"/>
        <scheme val="minor"/>
      </rPr>
      <t>우리기관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내부</t>
    </r>
    <r>
      <rPr>
        <sz val="11"/>
        <color theme="1"/>
        <rFont val="맑은 고딕"/>
        <family val="3"/>
        <charset val="129"/>
        <scheme val="minor"/>
      </rPr>
      <t xml:space="preserve">지침을 따르는 경우 </t>
    </r>
    <r>
      <rPr>
        <sz val="11"/>
        <color rgb="FFFF0000"/>
        <rFont val="맑은 고딕"/>
        <family val="3"/>
        <charset val="129"/>
        <scheme val="minor"/>
      </rPr>
      <t>서울시립대학교 소속 연구자 직급별 기준단가</t>
    </r>
    <r>
      <rPr>
        <sz val="11"/>
        <color theme="1"/>
        <rFont val="맑은 고딕"/>
        <family val="3"/>
        <charset val="129"/>
        <scheme val="minor"/>
      </rPr>
      <t xml:space="preserve"> 참고</t>
    </r>
    <phoneticPr fontId="2" type="noConversion"/>
  </si>
  <si>
    <r>
      <t>책임연구원을 보조하는 자로서 대학 조교수 수준의 기능을 보유하고 있어야 함.
 -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theme="4" tint="-0.249977111117893"/>
        <rFont val="맑은 고딕"/>
        <family val="3"/>
        <charset val="129"/>
        <scheme val="minor"/>
      </rPr>
      <t>공공기관 등(계약법</t>
    </r>
    <r>
      <rPr>
        <b/>
        <sz val="11"/>
        <color theme="1"/>
        <rFont val="맑은 고딕"/>
        <family val="3"/>
        <charset val="129"/>
        <scheme val="minor"/>
      </rPr>
      <t xml:space="preserve">을 따를 경우) </t>
    </r>
    <r>
      <rPr>
        <sz val="11"/>
        <color theme="1"/>
        <rFont val="맑은 고딕"/>
        <family val="3"/>
        <charset val="129"/>
        <scheme val="minor"/>
      </rPr>
      <t xml:space="preserve">학술연구용역인건비 기준단가 : </t>
    </r>
    <r>
      <rPr>
        <b/>
        <sz val="11"/>
        <color theme="4" tint="-0.249977111117893"/>
        <rFont val="맑은 고딕"/>
        <family val="3"/>
        <charset val="129"/>
        <scheme val="minor"/>
      </rPr>
      <t>5,802,624원 (2026년 기준)</t>
    </r>
    <r>
      <rPr>
        <sz val="11"/>
        <color theme="1"/>
        <rFont val="맑은 고딕"/>
        <family val="3"/>
        <charset val="129"/>
        <scheme val="minor"/>
      </rPr>
      <t xml:space="preserve">
 - </t>
    </r>
    <r>
      <rPr>
        <b/>
        <sz val="11"/>
        <color rgb="FFFF0000"/>
        <rFont val="맑은 고딕"/>
        <family val="3"/>
        <charset val="129"/>
        <scheme val="minor"/>
      </rPr>
      <t>민간기관</t>
    </r>
    <r>
      <rPr>
        <b/>
        <sz val="11"/>
        <color theme="1"/>
        <rFont val="맑은 고딕"/>
        <family val="3"/>
        <charset val="129"/>
        <scheme val="minor"/>
      </rPr>
      <t xml:space="preserve">과제 등 </t>
    </r>
    <r>
      <rPr>
        <b/>
        <sz val="11"/>
        <color rgb="FFFF0000"/>
        <rFont val="맑은 고딕"/>
        <family val="3"/>
        <charset val="129"/>
        <scheme val="minor"/>
      </rPr>
      <t>우리기관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내부</t>
    </r>
    <r>
      <rPr>
        <b/>
        <sz val="11"/>
        <color theme="1"/>
        <rFont val="맑은 고딕"/>
        <family val="3"/>
        <charset val="129"/>
        <scheme val="minor"/>
      </rPr>
      <t xml:space="preserve">지침을 따르는 경우 </t>
    </r>
    <r>
      <rPr>
        <b/>
        <sz val="11"/>
        <color rgb="FFFF0000"/>
        <rFont val="맑은 고딕"/>
        <family val="3"/>
        <charset val="129"/>
        <scheme val="minor"/>
      </rPr>
      <t>서울시립대학교 소속 연구자 직급별 기준단가 참고</t>
    </r>
    <phoneticPr fontId="2" type="noConversion"/>
  </si>
  <si>
    <r>
      <t xml:space="preserve">통계처리·번역 등의 역할을 수행하는 자로서 해당 연구분야에 대해 조교정도의 전문지식을 가져야 함.
 - </t>
    </r>
    <r>
      <rPr>
        <b/>
        <sz val="11"/>
        <color rgb="FF0070C0"/>
        <rFont val="맑은 고딕"/>
        <family val="3"/>
        <charset val="129"/>
        <scheme val="minor"/>
      </rPr>
      <t>공공기관 등(계약법</t>
    </r>
    <r>
      <rPr>
        <sz val="11"/>
        <rFont val="맑은 고딕"/>
        <family val="3"/>
        <charset val="129"/>
        <scheme val="minor"/>
      </rPr>
      <t>을 따를 경우)</t>
    </r>
    <r>
      <rPr>
        <b/>
        <sz val="11"/>
        <color rgb="FF00B0F0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학술연구용역인건비 기준단가</t>
    </r>
    <r>
      <rPr>
        <sz val="11"/>
        <color theme="1"/>
        <rFont val="맑은 고딕"/>
        <family val="3"/>
        <charset val="129"/>
        <scheme val="minor"/>
      </rPr>
      <t xml:space="preserve"> :</t>
    </r>
    <r>
      <rPr>
        <b/>
        <sz val="11"/>
        <color theme="4" tint="-0.249977111117893"/>
        <rFont val="맑은 고딕"/>
        <family val="3"/>
        <charset val="129"/>
        <scheme val="minor"/>
      </rPr>
      <t xml:space="preserve"> 3,878,858원(2026년 기준)</t>
    </r>
    <r>
      <rPr>
        <sz val="11"/>
        <color theme="1"/>
        <rFont val="맑은 고딕"/>
        <family val="3"/>
        <charset val="129"/>
        <scheme val="minor"/>
      </rPr>
      <t xml:space="preserve">
 - </t>
    </r>
    <r>
      <rPr>
        <b/>
        <sz val="11"/>
        <color rgb="FFFF0000"/>
        <rFont val="맑은 고딕"/>
        <family val="3"/>
        <charset val="129"/>
        <scheme val="minor"/>
      </rPr>
      <t>민간기관</t>
    </r>
    <r>
      <rPr>
        <b/>
        <sz val="11"/>
        <color theme="1"/>
        <rFont val="맑은 고딕"/>
        <family val="3"/>
        <charset val="129"/>
        <scheme val="minor"/>
      </rPr>
      <t xml:space="preserve">과제 등 </t>
    </r>
    <r>
      <rPr>
        <b/>
        <sz val="11"/>
        <color rgb="FFFF0000"/>
        <rFont val="맑은 고딕"/>
        <family val="3"/>
        <charset val="129"/>
        <scheme val="minor"/>
      </rPr>
      <t>우리기관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내부</t>
    </r>
    <r>
      <rPr>
        <b/>
        <sz val="11"/>
        <color theme="1"/>
        <rFont val="맑은 고딕"/>
        <family val="3"/>
        <charset val="129"/>
        <scheme val="minor"/>
      </rPr>
      <t xml:space="preserve">지침을 따르는 경우 </t>
    </r>
    <r>
      <rPr>
        <b/>
        <sz val="11"/>
        <color rgb="FFFF0000"/>
        <rFont val="맑은 고딕"/>
        <family val="3"/>
        <charset val="129"/>
        <scheme val="minor"/>
      </rPr>
      <t>서울시립대학교 소속 연구자 직급별 기준단가 참고</t>
    </r>
    <phoneticPr fontId="2" type="noConversion"/>
  </si>
  <si>
    <r>
      <t xml:space="preserve">타자, 계산, 원고정리등 단순한 업무처리를 수행함.
 - </t>
    </r>
    <r>
      <rPr>
        <b/>
        <sz val="11"/>
        <color rgb="FF0070C0"/>
        <rFont val="맑은 고딕"/>
        <family val="3"/>
        <charset val="129"/>
        <scheme val="minor"/>
      </rPr>
      <t>공공기관 등(계약법</t>
    </r>
    <r>
      <rPr>
        <b/>
        <sz val="11"/>
        <color theme="1"/>
        <rFont val="맑은 고딕"/>
        <family val="3"/>
        <charset val="129"/>
        <scheme val="minor"/>
      </rPr>
      <t xml:space="preserve">을 따를 경우) </t>
    </r>
    <r>
      <rPr>
        <sz val="11"/>
        <color theme="1"/>
        <rFont val="맑은 고딕"/>
        <family val="3"/>
        <charset val="129"/>
        <scheme val="minor"/>
      </rPr>
      <t xml:space="preserve">학술연구용역인건비 기준단가 : </t>
    </r>
    <r>
      <rPr>
        <b/>
        <sz val="11"/>
        <color theme="4" tint="-0.249977111117893"/>
        <rFont val="맑은 고딕"/>
        <family val="3"/>
        <charset val="129"/>
        <scheme val="minor"/>
      </rPr>
      <t>2,909,242원(2026년 기준)</t>
    </r>
    <r>
      <rPr>
        <sz val="11"/>
        <color theme="1"/>
        <rFont val="맑은 고딕"/>
        <family val="3"/>
        <charset val="129"/>
        <scheme val="minor"/>
      </rPr>
      <t xml:space="preserve">
 - </t>
    </r>
    <r>
      <rPr>
        <b/>
        <sz val="11"/>
        <color rgb="FFFF0000"/>
        <rFont val="맑은 고딕"/>
        <family val="3"/>
        <charset val="129"/>
        <scheme val="minor"/>
      </rPr>
      <t>민간기관</t>
    </r>
    <r>
      <rPr>
        <b/>
        <sz val="11"/>
        <color theme="1"/>
        <rFont val="맑은 고딕"/>
        <family val="3"/>
        <charset val="129"/>
        <scheme val="minor"/>
      </rPr>
      <t xml:space="preserve">과제 등 </t>
    </r>
    <r>
      <rPr>
        <b/>
        <sz val="11"/>
        <color rgb="FFFF0000"/>
        <rFont val="맑은 고딕"/>
        <family val="3"/>
        <charset val="129"/>
        <scheme val="minor"/>
      </rPr>
      <t>우리기관 내부</t>
    </r>
    <r>
      <rPr>
        <b/>
        <sz val="11"/>
        <color theme="1"/>
        <rFont val="맑은 고딕"/>
        <family val="3"/>
        <charset val="129"/>
        <scheme val="minor"/>
      </rPr>
      <t xml:space="preserve">지침을 따르는 경우 </t>
    </r>
    <r>
      <rPr>
        <b/>
        <sz val="11"/>
        <color rgb="FFFF0000"/>
        <rFont val="맑은 고딕"/>
        <family val="3"/>
        <charset val="129"/>
        <scheme val="minor"/>
      </rPr>
      <t>서울시립대학교 소속 연구자 직급별 기준단가 참고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</si>
</sst>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5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24"/>
      <color theme="0"/>
      <name val="맑은 고딕"/>
      <family val="3"/>
      <charset val="129"/>
      <scheme val="minor"/>
    </font>
    <font>
      <b/>
      <sz val="16"/>
      <color rgb="FFFF33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color theme="4" tint="-0.249977111117893"/>
      <name val="맑은 고딕"/>
      <family val="3"/>
      <charset val="129"/>
      <scheme val="minor"/>
    </font>
    <font>
      <b/>
      <sz val="12"/>
      <color theme="1" tint="0.499984740745262"/>
      <name val="맑은 고딕"/>
      <family val="3"/>
      <charset val="129"/>
      <scheme val="minor"/>
    </font>
    <font>
      <b/>
      <sz val="14"/>
      <color theme="1" tint="0.499984740745262"/>
      <name val="맑은 고딕"/>
      <family val="3"/>
      <charset val="129"/>
      <scheme val="minor"/>
    </font>
    <font>
      <b/>
      <sz val="14"/>
      <color theme="9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b/>
      <u/>
      <sz val="25"/>
      <color theme="1"/>
      <name val="맑은 고딕"/>
      <family val="3"/>
      <charset val="129"/>
      <scheme val="minor"/>
    </font>
    <font>
      <b/>
      <sz val="9"/>
      <color indexed="10"/>
      <name val="맑은 고딕"/>
      <family val="3"/>
      <charset val="129"/>
      <scheme val="major"/>
    </font>
    <font>
      <b/>
      <sz val="9"/>
      <color indexed="10"/>
      <name val="맑은 고딕"/>
      <family val="2"/>
      <scheme val="maj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b/>
      <sz val="15"/>
      <color rgb="FFFF3300"/>
      <name val="맑은 고딕"/>
      <family val="3"/>
      <charset val="129"/>
      <scheme val="minor"/>
    </font>
    <font>
      <u/>
      <sz val="15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u val="double"/>
      <sz val="36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  <font>
      <b/>
      <sz val="15"/>
      <color rgb="FF0070C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/>
      <sz val="15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u/>
      <sz val="25"/>
      <color rgb="FFFF0000"/>
      <name val="맑은 고딕"/>
      <family val="3"/>
      <charset val="129"/>
      <scheme val="minor"/>
    </font>
    <font>
      <b/>
      <u/>
      <sz val="25"/>
      <color rgb="FF0070C0"/>
      <name val="맑은 고딕"/>
      <family val="3"/>
      <charset val="129"/>
      <scheme val="minor"/>
    </font>
    <font>
      <sz val="14"/>
      <color rgb="FF0070C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  <scheme val="major"/>
    </font>
    <font>
      <b/>
      <sz val="12"/>
      <color indexed="10"/>
      <name val="맑은 고딕"/>
      <family val="3"/>
      <charset val="129"/>
      <scheme val="major"/>
    </font>
    <font>
      <b/>
      <sz val="14"/>
      <color indexed="10"/>
      <name val="맑은 고딕"/>
      <family val="3"/>
      <charset val="129"/>
      <scheme val="major"/>
    </font>
    <font>
      <b/>
      <sz val="14"/>
      <color indexed="10"/>
      <name val="맑은 고딕"/>
      <family val="3"/>
      <charset val="129"/>
    </font>
    <font>
      <b/>
      <sz val="11"/>
      <color indexed="39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0070C0"/>
      </left>
      <right/>
      <top/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/>
      <diagonal/>
    </border>
    <border>
      <left/>
      <right style="medium">
        <color rgb="FF0070C0"/>
      </right>
      <top/>
      <bottom style="medium">
        <color indexed="64"/>
      </bottom>
      <diagonal/>
    </border>
    <border>
      <left style="medium">
        <color rgb="FF0070C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70C0"/>
      </right>
      <top style="medium">
        <color indexed="64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medium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1" borderId="69" applyNumberFormat="0" applyFont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6" xfId="1" applyFont="1" applyBorder="1">
      <alignment vertical="center"/>
    </xf>
    <xf numFmtId="41" fontId="4" fillId="0" borderId="5" xfId="1" applyFont="1" applyBorder="1">
      <alignment vertical="center"/>
    </xf>
    <xf numFmtId="41" fontId="10" fillId="3" borderId="10" xfId="1" applyFont="1" applyFill="1" applyBorder="1">
      <alignment vertical="center"/>
    </xf>
    <xf numFmtId="41" fontId="4" fillId="3" borderId="6" xfId="1" applyFont="1" applyFill="1" applyBorder="1">
      <alignment vertical="center"/>
    </xf>
    <xf numFmtId="41" fontId="4" fillId="0" borderId="10" xfId="1" applyFont="1" applyBorder="1">
      <alignment vertical="center"/>
    </xf>
    <xf numFmtId="41" fontId="11" fillId="3" borderId="14" xfId="1" applyFont="1" applyFill="1" applyBorder="1">
      <alignment vertical="center"/>
    </xf>
    <xf numFmtId="0" fontId="13" fillId="4" borderId="0" xfId="0" applyFont="1" applyFill="1">
      <alignment vertical="center"/>
    </xf>
    <xf numFmtId="10" fontId="13" fillId="4" borderId="0" xfId="0" applyNumberFormat="1" applyFont="1" applyFill="1" applyAlignment="1">
      <alignment vertical="center" shrinkToFit="1"/>
    </xf>
    <xf numFmtId="10" fontId="13" fillId="4" borderId="0" xfId="0" applyNumberFormat="1" applyFont="1" applyFill="1">
      <alignment vertical="center"/>
    </xf>
    <xf numFmtId="0" fontId="14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10" fontId="13" fillId="4" borderId="21" xfId="0" applyNumberFormat="1" applyFont="1" applyFill="1" applyBorder="1">
      <alignment vertical="center"/>
    </xf>
    <xf numFmtId="0" fontId="0" fillId="4" borderId="0" xfId="0" applyFill="1" applyBorder="1">
      <alignment vertical="center"/>
    </xf>
    <xf numFmtId="41" fontId="20" fillId="4" borderId="22" xfId="1" applyFont="1" applyFill="1" applyBorder="1" applyAlignment="1">
      <alignment horizontal="center" vertical="center" shrinkToFit="1"/>
    </xf>
    <xf numFmtId="41" fontId="20" fillId="4" borderId="0" xfId="1" applyFont="1" applyFill="1" applyBorder="1" applyAlignment="1">
      <alignment horizontal="center" vertical="center"/>
    </xf>
    <xf numFmtId="41" fontId="8" fillId="0" borderId="25" xfId="1" applyFont="1" applyFill="1" applyBorder="1" applyAlignment="1">
      <alignment horizontal="center" vertical="center" shrinkToFit="1"/>
    </xf>
    <xf numFmtId="10" fontId="9" fillId="0" borderId="26" xfId="0" applyNumberFormat="1" applyFont="1" applyBorder="1">
      <alignment vertical="center"/>
    </xf>
    <xf numFmtId="0" fontId="8" fillId="0" borderId="19" xfId="0" applyFont="1" applyFill="1" applyBorder="1">
      <alignment vertical="center"/>
    </xf>
    <xf numFmtId="41" fontId="8" fillId="0" borderId="27" xfId="1" applyFont="1" applyFill="1" applyBorder="1" applyAlignment="1">
      <alignment horizontal="center" vertical="center" shrinkToFit="1"/>
    </xf>
    <xf numFmtId="10" fontId="9" fillId="0" borderId="28" xfId="0" applyNumberFormat="1" applyFont="1" applyBorder="1">
      <alignment vertical="center"/>
    </xf>
    <xf numFmtId="0" fontId="8" fillId="0" borderId="29" xfId="0" applyFont="1" applyFill="1" applyBorder="1">
      <alignment vertical="center"/>
    </xf>
    <xf numFmtId="41" fontId="8" fillId="0" borderId="17" xfId="1" applyFont="1" applyFill="1" applyBorder="1" applyAlignment="1">
      <alignment horizontal="center" vertical="center" shrinkToFit="1"/>
    </xf>
    <xf numFmtId="41" fontId="22" fillId="7" borderId="28" xfId="1" applyFont="1" applyFill="1" applyBorder="1" applyAlignment="1">
      <alignment horizontal="center" vertical="center"/>
    </xf>
    <xf numFmtId="41" fontId="22" fillId="8" borderId="28" xfId="1" applyFont="1" applyFill="1" applyBorder="1" applyAlignment="1">
      <alignment horizontal="center" vertical="center"/>
    </xf>
    <xf numFmtId="0" fontId="0" fillId="4" borderId="27" xfId="0" applyFill="1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0" fillId="4" borderId="29" xfId="0" applyFill="1" applyBorder="1">
      <alignment vertical="center"/>
    </xf>
    <xf numFmtId="41" fontId="23" fillId="0" borderId="27" xfId="1" applyFont="1" applyBorder="1" applyAlignment="1">
      <alignment horizontal="center" vertical="center" shrinkToFit="1"/>
    </xf>
    <xf numFmtId="41" fontId="24" fillId="4" borderId="28" xfId="1" applyFont="1" applyFill="1" applyBorder="1">
      <alignment vertical="center"/>
    </xf>
    <xf numFmtId="41" fontId="25" fillId="4" borderId="29" xfId="1" applyFont="1" applyFill="1" applyBorder="1">
      <alignment vertical="center"/>
    </xf>
    <xf numFmtId="41" fontId="26" fillId="0" borderId="27" xfId="1" applyFont="1" applyBorder="1" applyAlignment="1">
      <alignment horizontal="center" vertical="center" shrinkToFit="1"/>
    </xf>
    <xf numFmtId="0" fontId="25" fillId="0" borderId="29" xfId="0" applyFont="1" applyBorder="1">
      <alignment vertical="center"/>
    </xf>
    <xf numFmtId="0" fontId="23" fillId="0" borderId="27" xfId="0" applyFont="1" applyBorder="1" applyAlignment="1">
      <alignment horizontal="center" vertical="center" shrinkToFit="1"/>
    </xf>
    <xf numFmtId="41" fontId="24" fillId="0" borderId="28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shrinkToFit="1"/>
    </xf>
    <xf numFmtId="0" fontId="25" fillId="0" borderId="24" xfId="0" applyFont="1" applyBorder="1">
      <alignment vertical="center"/>
    </xf>
    <xf numFmtId="41" fontId="28" fillId="4" borderId="20" xfId="1" applyFont="1" applyFill="1" applyBorder="1" applyAlignment="1">
      <alignment horizontal="center" vertical="center" shrinkToFit="1"/>
    </xf>
    <xf numFmtId="41" fontId="28" fillId="4" borderId="30" xfId="1" applyFont="1" applyFill="1" applyBorder="1">
      <alignment vertical="center"/>
    </xf>
    <xf numFmtId="0" fontId="28" fillId="4" borderId="0" xfId="0" applyFont="1" applyFill="1" applyBorder="1">
      <alignment vertical="center"/>
    </xf>
    <xf numFmtId="41" fontId="28" fillId="0" borderId="0" xfId="1" applyFont="1" applyFill="1" applyBorder="1" applyAlignment="1">
      <alignment horizontal="center" vertical="center" shrinkToFit="1"/>
    </xf>
    <xf numFmtId="41" fontId="28" fillId="0" borderId="30" xfId="1" applyFont="1" applyFill="1" applyBorder="1">
      <alignment vertical="center"/>
    </xf>
    <xf numFmtId="0" fontId="28" fillId="0" borderId="21" xfId="0" applyFont="1" applyBorder="1">
      <alignment vertical="center"/>
    </xf>
    <xf numFmtId="41" fontId="28" fillId="0" borderId="31" xfId="1" applyFont="1" applyFill="1" applyBorder="1">
      <alignment vertical="center"/>
    </xf>
    <xf numFmtId="41" fontId="28" fillId="4" borderId="0" xfId="1" applyFont="1" applyFill="1" applyBorder="1">
      <alignment vertical="center"/>
    </xf>
    <xf numFmtId="41" fontId="28" fillId="0" borderId="0" xfId="1" applyFont="1" applyFill="1" applyBorder="1">
      <alignment vertical="center"/>
    </xf>
    <xf numFmtId="0" fontId="0" fillId="4" borderId="20" xfId="0" applyFill="1" applyBorder="1" applyAlignment="1">
      <alignment vertical="center" shrinkToFit="1"/>
    </xf>
    <xf numFmtId="0" fontId="0" fillId="4" borderId="21" xfId="0" applyFill="1" applyBorder="1">
      <alignment vertical="center"/>
    </xf>
    <xf numFmtId="10" fontId="13" fillId="4" borderId="20" xfId="0" applyNumberFormat="1" applyFont="1" applyFill="1" applyBorder="1" applyAlignment="1">
      <alignment vertical="center" shrinkToFit="1"/>
    </xf>
    <xf numFmtId="10" fontId="13" fillId="4" borderId="0" xfId="0" applyNumberFormat="1" applyFont="1" applyFill="1" applyBorder="1">
      <alignment vertical="center"/>
    </xf>
    <xf numFmtId="10" fontId="13" fillId="4" borderId="0" xfId="0" applyNumberFormat="1" applyFont="1" applyFill="1" applyBorder="1" applyAlignment="1">
      <alignment vertical="center" shrinkToFit="1"/>
    </xf>
    <xf numFmtId="0" fontId="0" fillId="4" borderId="22" xfId="0" applyFill="1" applyBorder="1" applyAlignment="1">
      <alignment vertical="center" shrinkToFit="1"/>
    </xf>
    <xf numFmtId="0" fontId="0" fillId="4" borderId="23" xfId="0" applyFill="1" applyBorder="1">
      <alignment vertical="center"/>
    </xf>
    <xf numFmtId="0" fontId="0" fillId="4" borderId="23" xfId="0" applyFill="1" applyBorder="1" applyAlignment="1">
      <alignment vertical="center" shrinkToFit="1"/>
    </xf>
    <xf numFmtId="0" fontId="0" fillId="4" borderId="24" xfId="0" applyFill="1" applyBorder="1">
      <alignment vertical="center"/>
    </xf>
    <xf numFmtId="10" fontId="13" fillId="4" borderId="22" xfId="0" applyNumberFormat="1" applyFont="1" applyFill="1" applyBorder="1" applyAlignment="1">
      <alignment vertical="center" shrinkToFit="1"/>
    </xf>
    <xf numFmtId="10" fontId="13" fillId="4" borderId="23" xfId="0" applyNumberFormat="1" applyFont="1" applyFill="1" applyBorder="1">
      <alignment vertical="center"/>
    </xf>
    <xf numFmtId="10" fontId="13" fillId="4" borderId="23" xfId="0" applyNumberFormat="1" applyFont="1" applyFill="1" applyBorder="1" applyAlignment="1">
      <alignment vertical="center" shrinkToFit="1"/>
    </xf>
    <xf numFmtId="10" fontId="13" fillId="4" borderId="24" xfId="0" applyNumberFormat="1" applyFont="1" applyFill="1" applyBorder="1">
      <alignment vertical="center"/>
    </xf>
    <xf numFmtId="0" fontId="13" fillId="4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4" borderId="0" xfId="0" applyFill="1" applyAlignment="1">
      <alignment vertical="center" shrinkToFit="1"/>
    </xf>
    <xf numFmtId="41" fontId="13" fillId="4" borderId="0" xfId="0" applyNumberFormat="1" applyFont="1" applyFill="1">
      <alignment vertical="center"/>
    </xf>
    <xf numFmtId="0" fontId="0" fillId="0" borderId="0" xfId="0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41" fontId="4" fillId="0" borderId="49" xfId="1" applyFont="1" applyBorder="1">
      <alignment vertical="center"/>
    </xf>
    <xf numFmtId="0" fontId="4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 applyAlignment="1">
      <alignment horizontal="left" vertical="center"/>
    </xf>
    <xf numFmtId="0" fontId="0" fillId="0" borderId="61" xfId="0" applyBorder="1">
      <alignment vertical="center"/>
    </xf>
    <xf numFmtId="0" fontId="0" fillId="0" borderId="62" xfId="0" applyBorder="1" applyAlignment="1">
      <alignment horizontal="left" vertical="center"/>
    </xf>
    <xf numFmtId="10" fontId="9" fillId="0" borderId="26" xfId="0" applyNumberFormat="1" applyFont="1" applyBorder="1" applyAlignment="1">
      <alignment vertical="center" shrinkToFit="1"/>
    </xf>
    <xf numFmtId="41" fontId="22" fillId="7" borderId="28" xfId="1" applyFont="1" applyFill="1" applyBorder="1" applyAlignment="1">
      <alignment horizontal="center" vertical="center" shrinkToFit="1"/>
    </xf>
    <xf numFmtId="41" fontId="24" fillId="4" borderId="28" xfId="1" applyFont="1" applyFill="1" applyBorder="1" applyAlignment="1">
      <alignment vertical="center" shrinkToFit="1"/>
    </xf>
    <xf numFmtId="41" fontId="24" fillId="0" borderId="28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53" fillId="10" borderId="68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shrinkToFit="1"/>
    </xf>
    <xf numFmtId="0" fontId="7" fillId="0" borderId="88" xfId="0" applyFont="1" applyBorder="1" applyAlignment="1">
      <alignment horizontal="left" vertical="center" wrapText="1"/>
    </xf>
    <xf numFmtId="0" fontId="7" fillId="0" borderId="90" xfId="0" applyFont="1" applyFill="1" applyBorder="1" applyAlignment="1">
      <alignment horizontal="center" vertical="center"/>
    </xf>
    <xf numFmtId="0" fontId="7" fillId="0" borderId="91" xfId="0" applyFont="1" applyBorder="1" applyAlignment="1">
      <alignment horizontal="left" vertical="center" wrapText="1"/>
    </xf>
    <xf numFmtId="0" fontId="56" fillId="12" borderId="66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57" fillId="0" borderId="97" xfId="0" applyNumberFormat="1" applyFont="1" applyBorder="1" applyAlignment="1">
      <alignment horizontal="justify" vertical="center"/>
    </xf>
    <xf numFmtId="0" fontId="57" fillId="0" borderId="98" xfId="0" applyNumberFormat="1" applyFont="1" applyBorder="1" applyAlignment="1">
      <alignment horizontal="justify" vertical="center"/>
    </xf>
    <xf numFmtId="0" fontId="7" fillId="0" borderId="99" xfId="0" applyNumberFormat="1" applyFont="1" applyBorder="1" applyAlignment="1">
      <alignment horizontal="left" vertical="center" wrapText="1"/>
    </xf>
    <xf numFmtId="0" fontId="7" fillId="0" borderId="97" xfId="0" applyNumberFormat="1" applyFont="1" applyBorder="1" applyAlignment="1">
      <alignment horizontal="left" vertical="center"/>
    </xf>
    <xf numFmtId="0" fontId="7" fillId="0" borderId="98" xfId="0" applyNumberFormat="1" applyFont="1" applyBorder="1" applyAlignment="1">
      <alignment horizontal="left" vertical="center"/>
    </xf>
    <xf numFmtId="0" fontId="7" fillId="0" borderId="97" xfId="0" applyNumberFormat="1" applyFont="1" applyBorder="1" applyAlignment="1">
      <alignment horizontal="left" vertical="center" wrapText="1"/>
    </xf>
    <xf numFmtId="0" fontId="7" fillId="0" borderId="101" xfId="0" applyFont="1" applyBorder="1" applyAlignment="1">
      <alignment horizontal="left" vertical="center" shrinkToFit="1"/>
    </xf>
    <xf numFmtId="0" fontId="7" fillId="0" borderId="102" xfId="0" applyFont="1" applyBorder="1" applyAlignment="1">
      <alignment horizontal="left" vertical="center" wrapText="1"/>
    </xf>
    <xf numFmtId="0" fontId="7" fillId="0" borderId="100" xfId="0" applyFont="1" applyBorder="1" applyAlignment="1">
      <alignment horizontal="left" vertical="center" wrapText="1"/>
    </xf>
    <xf numFmtId="0" fontId="57" fillId="0" borderId="96" xfId="0" applyNumberFormat="1" applyFont="1" applyBorder="1" applyAlignment="1">
      <alignment horizontal="justify" vertical="center"/>
    </xf>
    <xf numFmtId="0" fontId="0" fillId="0" borderId="103" xfId="0" applyBorder="1">
      <alignment vertical="center"/>
    </xf>
    <xf numFmtId="0" fontId="0" fillId="0" borderId="103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04" xfId="0" applyBorder="1" applyAlignment="1">
      <alignment horizontal="left" vertical="center"/>
    </xf>
    <xf numFmtId="0" fontId="0" fillId="0" borderId="104" xfId="0" applyBorder="1">
      <alignment vertical="center"/>
    </xf>
    <xf numFmtId="0" fontId="4" fillId="0" borderId="12" xfId="0" applyFont="1" applyBorder="1" applyAlignment="1">
      <alignment horizontal="center" vertical="center"/>
    </xf>
    <xf numFmtId="41" fontId="4" fillId="0" borderId="111" xfId="1" applyFont="1" applyBorder="1">
      <alignment vertical="center"/>
    </xf>
    <xf numFmtId="41" fontId="4" fillId="0" borderId="5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41" fontId="18" fillId="5" borderId="20" xfId="1" applyFont="1" applyFill="1" applyBorder="1" applyAlignment="1">
      <alignment horizontal="center" vertical="center"/>
    </xf>
    <xf numFmtId="41" fontId="18" fillId="5" borderId="0" xfId="1" applyFont="1" applyFill="1" applyBorder="1" applyAlignment="1">
      <alignment horizontal="center" vertical="center"/>
    </xf>
    <xf numFmtId="41" fontId="18" fillId="6" borderId="0" xfId="1" applyFont="1" applyFill="1" applyBorder="1" applyAlignment="1">
      <alignment horizontal="center" vertical="center" wrapText="1"/>
    </xf>
    <xf numFmtId="41" fontId="18" fillId="6" borderId="0" xfId="1" applyFont="1" applyFill="1" applyBorder="1" applyAlignment="1">
      <alignment horizontal="center" vertical="center"/>
    </xf>
    <xf numFmtId="41" fontId="18" fillId="6" borderId="21" xfId="1" applyFont="1" applyFill="1" applyBorder="1" applyAlignment="1">
      <alignment horizontal="center" vertical="center"/>
    </xf>
    <xf numFmtId="41" fontId="21" fillId="4" borderId="23" xfId="1" applyFont="1" applyFill="1" applyBorder="1" applyAlignment="1">
      <alignment horizontal="center" vertical="center" shrinkToFit="1"/>
    </xf>
    <xf numFmtId="41" fontId="21" fillId="4" borderId="24" xfId="1" applyFont="1" applyFill="1" applyBorder="1" applyAlignment="1">
      <alignment horizontal="center" vertical="center" shrinkToFit="1"/>
    </xf>
    <xf numFmtId="0" fontId="14" fillId="11" borderId="69" xfId="2" applyFont="1" applyAlignment="1">
      <alignment horizontal="left" vertical="center" wrapText="1"/>
    </xf>
    <xf numFmtId="41" fontId="20" fillId="4" borderId="22" xfId="1" applyFont="1" applyFill="1" applyBorder="1" applyAlignment="1">
      <alignment horizontal="center" vertical="center"/>
    </xf>
    <xf numFmtId="41" fontId="20" fillId="4" borderId="23" xfId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41" fontId="18" fillId="5" borderId="20" xfId="1" applyFont="1" applyFill="1" applyBorder="1" applyAlignment="1">
      <alignment horizontal="center" vertical="center" wrapText="1"/>
    </xf>
    <xf numFmtId="10" fontId="12" fillId="4" borderId="20" xfId="0" applyNumberFormat="1" applyFont="1" applyFill="1" applyBorder="1" applyAlignment="1">
      <alignment horizontal="left" vertical="center" shrinkToFit="1"/>
    </xf>
    <xf numFmtId="10" fontId="17" fillId="4" borderId="0" xfId="0" applyNumberFormat="1" applyFont="1" applyFill="1" applyBorder="1" applyAlignment="1">
      <alignment horizontal="left" vertical="center" shrinkToFit="1"/>
    </xf>
    <xf numFmtId="0" fontId="10" fillId="2" borderId="52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13" borderId="48" xfId="0" applyFont="1" applyFill="1" applyBorder="1" applyAlignment="1">
      <alignment horizontal="left" vertical="center" wrapText="1"/>
    </xf>
    <xf numFmtId="0" fontId="32" fillId="13" borderId="63" xfId="0" applyFont="1" applyFill="1" applyBorder="1" applyAlignment="1">
      <alignment horizontal="left" vertical="center"/>
    </xf>
    <xf numFmtId="0" fontId="32" fillId="13" borderId="14" xfId="0" applyFont="1" applyFill="1" applyBorder="1" applyAlignment="1">
      <alignment horizontal="left" vertical="center"/>
    </xf>
    <xf numFmtId="0" fontId="42" fillId="9" borderId="65" xfId="0" applyFont="1" applyFill="1" applyBorder="1" applyAlignment="1">
      <alignment horizontal="center" vertical="center"/>
    </xf>
    <xf numFmtId="0" fontId="42" fillId="9" borderId="66" xfId="0" applyFont="1" applyFill="1" applyBorder="1" applyAlignment="1">
      <alignment horizontal="center" vertical="center"/>
    </xf>
    <xf numFmtId="0" fontId="47" fillId="10" borderId="67" xfId="0" applyFont="1" applyFill="1" applyBorder="1" applyAlignment="1">
      <alignment horizontal="center" vertical="center"/>
    </xf>
    <xf numFmtId="0" fontId="47" fillId="10" borderId="68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97" xfId="0" applyNumberFormat="1" applyFont="1" applyBorder="1" applyAlignment="1">
      <alignment horizontal="center" vertical="center" wrapText="1"/>
    </xf>
    <xf numFmtId="0" fontId="7" fillId="0" borderId="98" xfId="0" applyNumberFormat="1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10" borderId="80" xfId="0" applyFont="1" applyFill="1" applyBorder="1" applyAlignment="1">
      <alignment horizontal="center" vertical="center"/>
    </xf>
    <xf numFmtId="0" fontId="53" fillId="10" borderId="81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56" fillId="12" borderId="92" xfId="0" applyFont="1" applyFill="1" applyBorder="1" applyAlignment="1">
      <alignment horizontal="center" vertical="center"/>
    </xf>
    <xf numFmtId="0" fontId="56" fillId="12" borderId="93" xfId="0" applyFont="1" applyFill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textRotation="255"/>
    </xf>
    <xf numFmtId="49" fontId="4" fillId="0" borderId="4" xfId="0" applyNumberFormat="1" applyFont="1" applyBorder="1" applyAlignment="1">
      <alignment horizontal="center" vertical="center" textRotation="255"/>
    </xf>
    <xf numFmtId="49" fontId="4" fillId="0" borderId="50" xfId="0" applyNumberFormat="1" applyFont="1" applyBorder="1" applyAlignment="1">
      <alignment horizontal="center" vertical="center" textRotation="255"/>
    </xf>
    <xf numFmtId="49" fontId="4" fillId="0" borderId="13" xfId="0" applyNumberFormat="1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9" fontId="4" fillId="0" borderId="106" xfId="0" applyNumberFormat="1" applyFont="1" applyBorder="1" applyAlignment="1">
      <alignment horizontal="center" vertical="center" textRotation="255"/>
    </xf>
    <xf numFmtId="49" fontId="4" fillId="0" borderId="107" xfId="0" applyNumberFormat="1" applyFont="1" applyBorder="1" applyAlignment="1">
      <alignment horizontal="center" vertical="center" textRotation="255"/>
    </xf>
    <xf numFmtId="49" fontId="4" fillId="0" borderId="108" xfId="0" applyNumberFormat="1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4" fillId="0" borderId="105" xfId="0" applyFont="1" applyBorder="1" applyAlignment="1">
      <alignment horizontal="center" vertical="center" textRotation="255"/>
    </xf>
    <xf numFmtId="0" fontId="4" fillId="0" borderId="11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0" fillId="0" borderId="0" xfId="0" applyNumberForma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161924</xdr:colOff>
      <xdr:row>17</xdr:row>
      <xdr:rowOff>85724</xdr:rowOff>
    </xdr:from>
    <xdr:ext cx="7349066" cy="4257675"/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" y="3857624"/>
          <a:ext cx="7349066" cy="4257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12</xdr:row>
      <xdr:rowOff>104776</xdr:rowOff>
    </xdr:from>
    <xdr:to>
      <xdr:col>5</xdr:col>
      <xdr:colOff>2484273</xdr:colOff>
      <xdr:row>33</xdr:row>
      <xdr:rowOff>38100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4981576"/>
          <a:ext cx="5341773" cy="43338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12</xdr:row>
      <xdr:rowOff>76199</xdr:rowOff>
    </xdr:from>
    <xdr:to>
      <xdr:col>2</xdr:col>
      <xdr:colOff>4314825</xdr:colOff>
      <xdr:row>33</xdr:row>
      <xdr:rowOff>123824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4952999"/>
          <a:ext cx="5476875" cy="444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3529817</xdr:colOff>
      <xdr:row>0</xdr:row>
      <xdr:rowOff>0</xdr:rowOff>
    </xdr:from>
    <xdr:to>
      <xdr:col>6</xdr:col>
      <xdr:colOff>1197428</xdr:colOff>
      <xdr:row>2</xdr:row>
      <xdr:rowOff>42890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9" t="21810" r="9921" b="14212"/>
        <a:stretch/>
      </xdr:blipFill>
      <xdr:spPr>
        <a:xfrm>
          <a:off x="7663667" y="0"/>
          <a:ext cx="1487136" cy="10430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3529817</xdr:colOff>
      <xdr:row>0</xdr:row>
      <xdr:rowOff>0</xdr:rowOff>
    </xdr:from>
    <xdr:to>
      <xdr:col>6</xdr:col>
      <xdr:colOff>1197428</xdr:colOff>
      <xdr:row>2</xdr:row>
      <xdr:rowOff>42890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9" t="21810" r="9921" b="14212"/>
        <a:stretch/>
      </xdr:blipFill>
      <xdr:spPr>
        <a:xfrm>
          <a:off x="7663667" y="0"/>
          <a:ext cx="1487136" cy="10430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3529817</xdr:colOff>
      <xdr:row>0</xdr:row>
      <xdr:rowOff>0</xdr:rowOff>
    </xdr:from>
    <xdr:to>
      <xdr:col>6</xdr:col>
      <xdr:colOff>1197428</xdr:colOff>
      <xdr:row>2</xdr:row>
      <xdr:rowOff>42890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9" t="21810" r="9921" b="14212"/>
        <a:stretch/>
      </xdr:blipFill>
      <xdr:spPr>
        <a:xfrm>
          <a:off x="7679996" y="188431"/>
          <a:ext cx="1491218" cy="10498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3529817</xdr:colOff>
      <xdr:row>0</xdr:row>
      <xdr:rowOff>0</xdr:rowOff>
    </xdr:from>
    <xdr:to>
      <xdr:col>6</xdr:col>
      <xdr:colOff>1197428</xdr:colOff>
      <xdr:row>2</xdr:row>
      <xdr:rowOff>42890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9" t="21810" r="9921" b="14212"/>
        <a:stretch/>
      </xdr:blipFill>
      <xdr:spPr>
        <a:xfrm>
          <a:off x="7663667" y="0"/>
          <a:ext cx="1487136" cy="104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zoomScaleNormal="100" zoomScaleSheetLayoutView="100" workbookViewId="0">
      <selection activeCell="U12" sqref="U12"/>
    </sheetView>
  </sheetViews>
  <sheetFormatPr defaultRowHeight="16.5"/>
  <cols>
    <col min="1" max="1" width="2.125" customWidth="1"/>
    <col min="2" max="2" width="15.375" style="66" customWidth="1"/>
    <col min="3" max="3" width="14.125" customWidth="1"/>
    <col min="4" max="4" width="6.25" customWidth="1"/>
    <col min="5" max="5" width="2.375" customWidth="1"/>
    <col min="6" max="6" width="14.75" style="66" customWidth="1"/>
    <col min="7" max="7" width="15.125" customWidth="1"/>
    <col min="8" max="8" width="5.625" customWidth="1"/>
    <col min="9" max="9" width="2.25" style="15" customWidth="1"/>
    <col min="10" max="10" width="12.75" style="14" customWidth="1"/>
    <col min="11" max="11" width="17" style="15" customWidth="1"/>
    <col min="12" max="12" width="5.375" style="15" customWidth="1"/>
    <col min="13" max="13" width="2.375" style="15" customWidth="1"/>
    <col min="14" max="14" width="15.125" style="14" customWidth="1"/>
    <col min="15" max="15" width="15.5" style="15" customWidth="1"/>
    <col min="16" max="16" width="4.875" style="15" customWidth="1"/>
    <col min="17" max="17" width="10.125" style="15" customWidth="1"/>
    <col min="18" max="18" width="10.125" style="15" hidden="1" customWidth="1"/>
    <col min="19" max="20" width="10.125" style="15" customWidth="1"/>
    <col min="21" max="21" width="11.875" style="13" bestFit="1" customWidth="1"/>
    <col min="22" max="28" width="9" style="13"/>
    <col min="29" max="29" width="9" style="17"/>
  </cols>
  <sheetData>
    <row r="1" spans="1:21" ht="155.25" customHeight="1" thickBot="1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21" ht="30.75" customHeight="1">
      <c r="A2" s="16"/>
      <c r="B2" s="145" t="s">
        <v>39</v>
      </c>
      <c r="C2" s="146"/>
      <c r="D2" s="146"/>
      <c r="E2" s="146"/>
      <c r="F2" s="146"/>
      <c r="G2" s="146"/>
      <c r="H2" s="147"/>
      <c r="I2" s="16"/>
      <c r="J2" s="145" t="s">
        <v>38</v>
      </c>
      <c r="K2" s="146"/>
      <c r="L2" s="146"/>
      <c r="M2" s="146"/>
      <c r="N2" s="146"/>
      <c r="O2" s="146"/>
      <c r="P2" s="147"/>
    </row>
    <row r="3" spans="1:21">
      <c r="A3" s="17"/>
      <c r="B3" s="148" t="s">
        <v>37</v>
      </c>
      <c r="C3" s="149"/>
      <c r="D3" s="149"/>
      <c r="E3" s="149"/>
      <c r="F3" s="149"/>
      <c r="G3" s="149"/>
      <c r="H3" s="150"/>
      <c r="J3" s="152" t="s">
        <v>37</v>
      </c>
      <c r="K3" s="153"/>
      <c r="L3" s="153"/>
      <c r="M3" s="153"/>
      <c r="N3" s="153"/>
      <c r="O3" s="153"/>
      <c r="P3" s="18"/>
    </row>
    <row r="4" spans="1:21" ht="30.75" customHeight="1">
      <c r="A4" s="17"/>
      <c r="B4" s="135" t="s">
        <v>94</v>
      </c>
      <c r="C4" s="136"/>
      <c r="D4" s="136"/>
      <c r="E4" s="19"/>
      <c r="F4" s="137" t="s">
        <v>95</v>
      </c>
      <c r="G4" s="138"/>
      <c r="H4" s="139"/>
      <c r="J4" s="151" t="s">
        <v>96</v>
      </c>
      <c r="K4" s="136"/>
      <c r="L4" s="136"/>
      <c r="M4" s="19"/>
      <c r="N4" s="137" t="s">
        <v>97</v>
      </c>
      <c r="O4" s="138"/>
      <c r="P4" s="139"/>
    </row>
    <row r="5" spans="1:21" ht="12" customHeight="1" thickBot="1">
      <c r="A5" s="17"/>
      <c r="B5" s="20"/>
      <c r="C5" s="21"/>
      <c r="D5" s="21"/>
      <c r="E5" s="19"/>
      <c r="F5" s="140"/>
      <c r="G5" s="140"/>
      <c r="H5" s="141"/>
      <c r="J5" s="143"/>
      <c r="K5" s="144"/>
      <c r="L5" s="21"/>
      <c r="M5" s="19"/>
      <c r="N5" s="140"/>
      <c r="O5" s="140"/>
      <c r="P5" s="141"/>
    </row>
    <row r="6" spans="1:21" ht="36.75" customHeight="1" thickBot="1">
      <c r="A6" s="17"/>
      <c r="B6" s="22" t="s">
        <v>36</v>
      </c>
      <c r="C6" s="81">
        <v>0.2797</v>
      </c>
      <c r="D6" s="24"/>
      <c r="E6" s="19"/>
      <c r="F6" s="25" t="s">
        <v>36</v>
      </c>
      <c r="G6" s="26">
        <v>0.06</v>
      </c>
      <c r="H6" s="27"/>
      <c r="J6" s="28" t="s">
        <v>36</v>
      </c>
      <c r="K6" s="23"/>
      <c r="L6" s="24"/>
      <c r="M6" s="19"/>
      <c r="N6" s="25" t="s">
        <v>36</v>
      </c>
      <c r="O6" s="26"/>
      <c r="P6" s="27"/>
      <c r="R6" s="15" t="s">
        <v>35</v>
      </c>
    </row>
    <row r="7" spans="1:21" ht="33.75" customHeight="1" thickBot="1">
      <c r="A7" s="17"/>
      <c r="B7" s="22" t="s">
        <v>34</v>
      </c>
      <c r="C7" s="82"/>
      <c r="D7" s="27" t="s">
        <v>33</v>
      </c>
      <c r="E7" s="19"/>
      <c r="F7" s="25" t="s">
        <v>34</v>
      </c>
      <c r="G7" s="30"/>
      <c r="H7" s="27" t="s">
        <v>33</v>
      </c>
      <c r="J7" s="25" t="s">
        <v>34</v>
      </c>
      <c r="K7" s="29"/>
      <c r="L7" s="27" t="s">
        <v>33</v>
      </c>
      <c r="M7" s="19"/>
      <c r="N7" s="25" t="s">
        <v>34</v>
      </c>
      <c r="O7" s="30"/>
      <c r="P7" s="27" t="s">
        <v>33</v>
      </c>
      <c r="R7" s="15">
        <v>0.15</v>
      </c>
    </row>
    <row r="8" spans="1:21" ht="13.5" customHeight="1" thickBot="1">
      <c r="A8" s="17"/>
      <c r="B8" s="31"/>
      <c r="C8" s="32"/>
      <c r="D8" s="19"/>
      <c r="E8" s="19"/>
      <c r="F8" s="32"/>
      <c r="G8" s="19"/>
      <c r="H8" s="33"/>
      <c r="J8" s="31"/>
      <c r="K8" s="19"/>
      <c r="L8" s="19"/>
      <c r="M8" s="19"/>
      <c r="N8" s="32"/>
      <c r="O8" s="19"/>
      <c r="P8" s="33"/>
    </row>
    <row r="9" spans="1:21" ht="29.25" customHeight="1" thickBot="1">
      <c r="A9" s="17"/>
      <c r="B9" s="34" t="s">
        <v>32</v>
      </c>
      <c r="C9" s="83">
        <f>C7-C10</f>
        <v>0</v>
      </c>
      <c r="D9" s="36" t="s">
        <v>25</v>
      </c>
      <c r="E9" s="19"/>
      <c r="F9" s="37" t="s">
        <v>24</v>
      </c>
      <c r="G9" s="35">
        <f>G7-G10-G11</f>
        <v>0</v>
      </c>
      <c r="H9" s="38" t="s">
        <v>23</v>
      </c>
      <c r="J9" s="34" t="s">
        <v>24</v>
      </c>
      <c r="K9" s="35">
        <f>K7-K10</f>
        <v>0</v>
      </c>
      <c r="L9" s="36" t="s">
        <v>25</v>
      </c>
      <c r="M9" s="19"/>
      <c r="N9" s="37" t="s">
        <v>24</v>
      </c>
      <c r="O9" s="35">
        <f>O7-O10-O11</f>
        <v>0</v>
      </c>
      <c r="P9" s="38" t="s">
        <v>23</v>
      </c>
      <c r="U9" s="68"/>
    </row>
    <row r="10" spans="1:21" ht="27" customHeight="1" thickBot="1">
      <c r="A10" s="17"/>
      <c r="B10" s="39" t="s">
        <v>26</v>
      </c>
      <c r="C10" s="84">
        <f>ROUNDDOWN(C13,-3)</f>
        <v>0</v>
      </c>
      <c r="D10" s="38" t="s">
        <v>23</v>
      </c>
      <c r="E10" s="19"/>
      <c r="F10" s="41" t="s">
        <v>26</v>
      </c>
      <c r="G10" s="40">
        <f>ROUNDDOWN(G13,-3)</f>
        <v>0</v>
      </c>
      <c r="H10" s="42" t="s">
        <v>23</v>
      </c>
      <c r="J10" s="39" t="s">
        <v>26</v>
      </c>
      <c r="K10" s="40">
        <f>ROUNDDOWN(K13,-3)</f>
        <v>0</v>
      </c>
      <c r="L10" s="38" t="s">
        <v>23</v>
      </c>
      <c r="M10" s="19"/>
      <c r="N10" s="41" t="s">
        <v>26</v>
      </c>
      <c r="O10" s="40">
        <f>ROUNDDOWN(O13,-3)</f>
        <v>0</v>
      </c>
      <c r="P10" s="42" t="s">
        <v>23</v>
      </c>
      <c r="U10" s="68"/>
    </row>
    <row r="11" spans="1:21" ht="27" customHeight="1" thickBot="1">
      <c r="A11" s="17"/>
      <c r="B11" s="133" t="s">
        <v>31</v>
      </c>
      <c r="C11" s="134"/>
      <c r="D11" s="134"/>
      <c r="E11" s="19"/>
      <c r="F11" s="41" t="s">
        <v>29</v>
      </c>
      <c r="G11" s="40">
        <f>ROUNDDOWN(G14,-1)</f>
        <v>0</v>
      </c>
      <c r="H11" s="38" t="s">
        <v>23</v>
      </c>
      <c r="J11" s="133" t="s">
        <v>31</v>
      </c>
      <c r="K11" s="134"/>
      <c r="L11" s="134"/>
      <c r="M11" s="19"/>
      <c r="N11" s="41" t="s">
        <v>29</v>
      </c>
      <c r="O11" s="40">
        <f>ROUNDDOWN(O14,-1)</f>
        <v>0</v>
      </c>
      <c r="P11" s="38" t="s">
        <v>23</v>
      </c>
      <c r="U11" s="68"/>
    </row>
    <row r="12" spans="1:21" ht="16.5" customHeight="1">
      <c r="A12" s="17"/>
      <c r="B12" s="43" t="s">
        <v>27</v>
      </c>
      <c r="C12" s="44">
        <f>C7/(1+C6)</f>
        <v>0</v>
      </c>
      <c r="D12" s="45"/>
      <c r="E12" s="19"/>
      <c r="F12" s="46" t="s">
        <v>27</v>
      </c>
      <c r="G12" s="47">
        <f>G15/(1+G6)</f>
        <v>0</v>
      </c>
      <c r="H12" s="48"/>
      <c r="J12" s="43" t="s">
        <v>27</v>
      </c>
      <c r="K12" s="44">
        <f>K7-K13</f>
        <v>0</v>
      </c>
      <c r="L12" s="45"/>
      <c r="M12" s="19"/>
      <c r="N12" s="46" t="s">
        <v>27</v>
      </c>
      <c r="O12" s="47">
        <f>O15-O13</f>
        <v>0</v>
      </c>
      <c r="P12" s="48"/>
    </row>
    <row r="13" spans="1:21" ht="16.5" customHeight="1">
      <c r="A13" s="17"/>
      <c r="B13" s="43" t="s">
        <v>28</v>
      </c>
      <c r="C13" s="44">
        <f>C7-C12</f>
        <v>0</v>
      </c>
      <c r="D13" s="45"/>
      <c r="E13" s="19"/>
      <c r="F13" s="46" t="s">
        <v>28</v>
      </c>
      <c r="G13" s="49">
        <f>G15-G12</f>
        <v>0</v>
      </c>
      <c r="H13" s="48"/>
      <c r="J13" s="43" t="s">
        <v>28</v>
      </c>
      <c r="K13" s="44">
        <f>K7*K6</f>
        <v>0</v>
      </c>
      <c r="L13" s="45"/>
      <c r="M13" s="19"/>
      <c r="N13" s="46" t="s">
        <v>28</v>
      </c>
      <c r="O13" s="47">
        <f>O15*O6</f>
        <v>0</v>
      </c>
      <c r="P13" s="48"/>
    </row>
    <row r="14" spans="1:21" ht="16.5" customHeight="1">
      <c r="A14" s="17"/>
      <c r="B14" s="43"/>
      <c r="C14" s="50"/>
      <c r="D14" s="45"/>
      <c r="E14" s="19"/>
      <c r="F14" s="46" t="s">
        <v>29</v>
      </c>
      <c r="G14" s="51">
        <f>G15*0.1</f>
        <v>0</v>
      </c>
      <c r="H14" s="48"/>
      <c r="J14" s="43"/>
      <c r="K14" s="50"/>
      <c r="L14" s="45"/>
      <c r="M14" s="19"/>
      <c r="N14" s="46" t="s">
        <v>29</v>
      </c>
      <c r="O14" s="51">
        <f>O15*0.1</f>
        <v>0</v>
      </c>
      <c r="P14" s="48"/>
    </row>
    <row r="15" spans="1:21" ht="16.5" customHeight="1">
      <c r="A15" s="17"/>
      <c r="B15" s="43"/>
      <c r="C15" s="50"/>
      <c r="D15" s="45"/>
      <c r="E15" s="19"/>
      <c r="F15" s="46" t="s">
        <v>30</v>
      </c>
      <c r="G15" s="51">
        <f>G7/(1+10%)</f>
        <v>0</v>
      </c>
      <c r="H15" s="48"/>
      <c r="J15" s="43"/>
      <c r="K15" s="50"/>
      <c r="L15" s="45"/>
      <c r="M15" s="19"/>
      <c r="N15" s="46" t="s">
        <v>30</v>
      </c>
      <c r="O15" s="51">
        <f>O7/(1+10%)</f>
        <v>0</v>
      </c>
      <c r="P15" s="48"/>
    </row>
    <row r="16" spans="1:21">
      <c r="A16" s="17"/>
      <c r="B16" s="52"/>
      <c r="C16" s="19"/>
      <c r="D16" s="19"/>
      <c r="E16" s="19"/>
      <c r="F16" s="32"/>
      <c r="G16" s="19"/>
      <c r="H16" s="53"/>
      <c r="J16" s="54"/>
      <c r="K16" s="55"/>
      <c r="L16" s="55"/>
      <c r="M16" s="55"/>
      <c r="N16" s="56"/>
      <c r="O16" s="55"/>
      <c r="P16" s="18"/>
    </row>
    <row r="17" spans="1:20" ht="17.25" thickBot="1">
      <c r="A17" s="17"/>
      <c r="B17" s="57"/>
      <c r="C17" s="58"/>
      <c r="D17" s="58"/>
      <c r="E17" s="58"/>
      <c r="F17" s="59"/>
      <c r="G17" s="58"/>
      <c r="H17" s="60"/>
      <c r="J17" s="61"/>
      <c r="K17" s="62"/>
      <c r="L17" s="62"/>
      <c r="M17" s="62"/>
      <c r="N17" s="63"/>
      <c r="O17" s="62"/>
      <c r="P17" s="64"/>
    </row>
    <row r="18" spans="1:20">
      <c r="A18" s="17"/>
      <c r="B18" s="65"/>
      <c r="C18" s="15"/>
      <c r="D18" s="13"/>
      <c r="E18" s="13"/>
      <c r="F18" s="32"/>
      <c r="G18" s="19"/>
      <c r="H18" s="19"/>
      <c r="I18" s="55"/>
      <c r="J18" s="56"/>
      <c r="K18" s="55"/>
      <c r="L18" s="55"/>
      <c r="M18" s="55"/>
      <c r="N18" s="56"/>
      <c r="O18" s="55"/>
      <c r="P18" s="55"/>
      <c r="Q18" s="55"/>
      <c r="R18" s="55"/>
      <c r="S18" s="55"/>
      <c r="T18" s="55"/>
    </row>
    <row r="19" spans="1:20">
      <c r="A19" s="17"/>
      <c r="B19" s="65"/>
      <c r="C19" s="15"/>
      <c r="D19" s="13"/>
      <c r="E19" s="13"/>
      <c r="F19" s="65"/>
      <c r="G19" s="15"/>
      <c r="H19" s="13"/>
    </row>
    <row r="20" spans="1:20">
      <c r="A20" s="17"/>
      <c r="B20" s="65"/>
      <c r="C20" s="15"/>
      <c r="D20" s="13"/>
      <c r="E20" s="13"/>
      <c r="F20" s="65"/>
      <c r="G20" s="15"/>
      <c r="H20" s="13"/>
    </row>
    <row r="21" spans="1:20">
      <c r="A21" s="17"/>
      <c r="B21" s="65"/>
      <c r="C21" s="15"/>
      <c r="D21" s="13"/>
      <c r="E21" s="13"/>
      <c r="F21" s="65"/>
      <c r="G21" s="15"/>
      <c r="H21" s="13"/>
    </row>
    <row r="22" spans="1:20">
      <c r="A22" s="17"/>
      <c r="B22" s="65"/>
      <c r="C22" s="15"/>
      <c r="D22" s="13"/>
      <c r="E22" s="13"/>
      <c r="F22" s="65"/>
      <c r="G22" s="15"/>
      <c r="H22" s="13"/>
    </row>
    <row r="23" spans="1:20">
      <c r="A23" s="17"/>
      <c r="B23" s="65"/>
      <c r="C23" s="15"/>
      <c r="D23" s="13"/>
      <c r="E23" s="13"/>
      <c r="F23" s="65"/>
      <c r="G23" s="15"/>
      <c r="H23" s="13"/>
    </row>
    <row r="24" spans="1:20">
      <c r="A24" s="17"/>
      <c r="B24" s="65"/>
      <c r="C24" s="15"/>
      <c r="D24" s="13"/>
      <c r="E24" s="13"/>
      <c r="F24" s="65"/>
      <c r="G24" s="15"/>
      <c r="H24" s="13"/>
    </row>
    <row r="25" spans="1:20">
      <c r="A25" s="17"/>
      <c r="B25" s="65"/>
      <c r="C25" s="15"/>
      <c r="D25" s="13"/>
      <c r="E25" s="13"/>
      <c r="F25" s="65"/>
      <c r="G25" s="15"/>
      <c r="H25" s="13"/>
    </row>
    <row r="26" spans="1:20">
      <c r="A26" s="17"/>
      <c r="B26" s="65"/>
      <c r="C26" s="15"/>
      <c r="D26" s="13"/>
      <c r="E26" s="13"/>
      <c r="F26" s="65"/>
      <c r="G26" s="15"/>
      <c r="H26" s="13"/>
    </row>
    <row r="27" spans="1:20">
      <c r="A27" s="17"/>
      <c r="B27" s="65"/>
      <c r="C27" s="15"/>
      <c r="D27" s="13"/>
      <c r="E27" s="13"/>
      <c r="F27" s="65"/>
      <c r="G27" s="15"/>
      <c r="H27" s="13"/>
    </row>
    <row r="28" spans="1:20">
      <c r="A28" s="17"/>
      <c r="B28" s="65"/>
      <c r="C28" s="15"/>
      <c r="D28" s="13"/>
      <c r="E28" s="13"/>
      <c r="F28" s="65"/>
      <c r="G28" s="15"/>
      <c r="H28" s="13"/>
    </row>
    <row r="29" spans="1:20">
      <c r="A29" s="17"/>
      <c r="B29" s="65"/>
      <c r="C29" s="15"/>
      <c r="D29" s="13"/>
      <c r="E29" s="13"/>
      <c r="F29" s="65"/>
      <c r="G29" s="15"/>
      <c r="H29" s="13"/>
    </row>
    <row r="30" spans="1:20">
      <c r="A30" s="17"/>
      <c r="B30" s="65"/>
      <c r="C30" s="15"/>
      <c r="D30" s="13"/>
      <c r="E30" s="13"/>
      <c r="F30" s="65"/>
      <c r="G30" s="15"/>
      <c r="H30" s="13"/>
    </row>
    <row r="31" spans="1:20">
      <c r="A31" s="17"/>
      <c r="B31" s="65"/>
      <c r="C31" s="15"/>
      <c r="D31" s="13"/>
      <c r="E31" s="13"/>
      <c r="F31" s="65"/>
      <c r="G31" s="15"/>
      <c r="H31" s="13"/>
    </row>
    <row r="32" spans="1:20">
      <c r="A32" s="17"/>
      <c r="B32" s="65"/>
      <c r="C32" s="15"/>
      <c r="D32" s="13"/>
      <c r="E32" s="13"/>
      <c r="F32" s="65"/>
      <c r="G32" s="15"/>
      <c r="H32" s="13"/>
    </row>
    <row r="33" spans="1:28">
      <c r="A33" s="17"/>
      <c r="B33" s="65"/>
      <c r="C33" s="15"/>
      <c r="D33" s="13"/>
      <c r="E33" s="13"/>
      <c r="F33" s="65"/>
      <c r="G33" s="15"/>
      <c r="H33" s="13"/>
    </row>
    <row r="34" spans="1:28">
      <c r="A34" s="17"/>
      <c r="B34" s="65"/>
      <c r="C34" s="15"/>
      <c r="D34" s="13"/>
      <c r="E34" s="13"/>
      <c r="F34" s="65"/>
      <c r="G34" s="15"/>
      <c r="H34" s="13"/>
    </row>
    <row r="35" spans="1:28">
      <c r="A35" s="17"/>
      <c r="B35" s="65"/>
      <c r="C35" s="15"/>
      <c r="D35" s="13"/>
      <c r="E35" s="13"/>
      <c r="F35" s="65"/>
      <c r="G35" s="15"/>
      <c r="H35" s="13"/>
    </row>
    <row r="36" spans="1:28">
      <c r="A36" s="17"/>
      <c r="B36" s="65"/>
      <c r="C36" s="15"/>
      <c r="D36" s="13"/>
      <c r="E36" s="13"/>
      <c r="F36" s="65"/>
      <c r="G36" s="15"/>
      <c r="H36" s="13"/>
    </row>
    <row r="37" spans="1:28">
      <c r="A37" s="17"/>
      <c r="B37" s="65"/>
      <c r="C37" s="15"/>
      <c r="D37" s="13"/>
      <c r="E37" s="13"/>
      <c r="F37" s="65"/>
      <c r="G37" s="15"/>
      <c r="H37" s="13"/>
    </row>
    <row r="38" spans="1:28">
      <c r="A38" s="17"/>
      <c r="B38" s="65"/>
      <c r="C38" s="15"/>
      <c r="D38" s="13"/>
      <c r="E38" s="13"/>
      <c r="F38" s="65"/>
      <c r="G38" s="15"/>
      <c r="H38" s="13"/>
    </row>
    <row r="39" spans="1:28">
      <c r="A39" s="17"/>
      <c r="B39" s="65"/>
      <c r="C39" s="15"/>
      <c r="D39" s="13"/>
      <c r="E39" s="13"/>
      <c r="F39" s="65"/>
      <c r="G39" s="15"/>
      <c r="H39" s="13"/>
    </row>
    <row r="40" spans="1:28" s="17" customFormat="1">
      <c r="A40" s="13"/>
      <c r="B40" s="65"/>
      <c r="C40" s="15"/>
      <c r="D40" s="13"/>
      <c r="E40" s="13"/>
      <c r="F40" s="65"/>
      <c r="G40" s="15"/>
      <c r="H40" s="13"/>
      <c r="I40" s="15"/>
      <c r="J40" s="14"/>
      <c r="K40" s="15"/>
      <c r="L40" s="15"/>
      <c r="M40" s="15"/>
      <c r="N40" s="14"/>
      <c r="O40" s="15"/>
      <c r="P40" s="15"/>
      <c r="Q40" s="15"/>
      <c r="R40" s="15"/>
      <c r="S40" s="15"/>
      <c r="T40" s="15"/>
      <c r="U40" s="13"/>
      <c r="V40" s="13"/>
      <c r="W40" s="13"/>
      <c r="X40" s="13"/>
      <c r="Y40" s="13"/>
      <c r="Z40" s="13"/>
      <c r="AA40" s="13"/>
      <c r="AB40" s="13"/>
    </row>
    <row r="41" spans="1:28" s="17" customFormat="1">
      <c r="A41" s="13"/>
      <c r="B41" s="65"/>
      <c r="C41" s="15"/>
      <c r="D41" s="13"/>
      <c r="E41" s="13"/>
      <c r="F41" s="65"/>
      <c r="G41" s="15"/>
      <c r="H41" s="13"/>
      <c r="I41" s="15"/>
      <c r="J41" s="14"/>
      <c r="K41" s="15"/>
      <c r="L41" s="15"/>
      <c r="M41" s="15"/>
      <c r="N41" s="14"/>
      <c r="O41" s="15"/>
      <c r="P41" s="15"/>
      <c r="Q41" s="15"/>
      <c r="R41" s="15"/>
      <c r="S41" s="15"/>
      <c r="T41" s="15"/>
      <c r="U41" s="13"/>
      <c r="V41" s="13"/>
      <c r="W41" s="13"/>
      <c r="X41" s="13"/>
      <c r="Y41" s="13"/>
      <c r="Z41" s="13"/>
      <c r="AA41" s="13"/>
      <c r="AB41" s="13"/>
    </row>
    <row r="42" spans="1:28" s="17" customFormat="1">
      <c r="A42" s="13"/>
      <c r="B42" s="65"/>
      <c r="C42" s="15"/>
      <c r="D42" s="13"/>
      <c r="E42" s="13"/>
      <c r="F42" s="65"/>
      <c r="G42" s="15"/>
      <c r="H42" s="13"/>
      <c r="I42" s="15"/>
      <c r="J42" s="14"/>
      <c r="K42" s="15"/>
      <c r="L42" s="15"/>
      <c r="M42" s="15"/>
      <c r="N42" s="14"/>
      <c r="O42" s="15"/>
      <c r="P42" s="15"/>
      <c r="Q42" s="15"/>
      <c r="R42" s="15"/>
      <c r="S42" s="15"/>
      <c r="T42" s="15"/>
      <c r="U42" s="13"/>
      <c r="V42" s="13"/>
      <c r="W42" s="13"/>
      <c r="X42" s="13"/>
      <c r="Y42" s="13"/>
      <c r="Z42" s="13"/>
      <c r="AA42" s="13"/>
      <c r="AB42" s="13"/>
    </row>
    <row r="43" spans="1:28" s="17" customFormat="1">
      <c r="A43" s="13"/>
      <c r="B43" s="65"/>
      <c r="C43" s="15"/>
      <c r="D43" s="13"/>
      <c r="E43" s="13"/>
      <c r="F43" s="65"/>
      <c r="G43" s="15"/>
      <c r="H43" s="13"/>
      <c r="I43" s="15"/>
      <c r="J43" s="14"/>
      <c r="K43" s="15"/>
      <c r="L43" s="15"/>
      <c r="M43" s="15"/>
      <c r="N43" s="14"/>
      <c r="O43" s="15"/>
      <c r="P43" s="15"/>
      <c r="Q43" s="15"/>
      <c r="R43" s="15"/>
      <c r="S43" s="15"/>
      <c r="T43" s="15"/>
      <c r="U43" s="13"/>
      <c r="V43" s="13"/>
      <c r="W43" s="13"/>
      <c r="X43" s="13"/>
      <c r="Y43" s="13"/>
      <c r="Z43" s="13"/>
      <c r="AA43" s="13"/>
      <c r="AB43" s="13"/>
    </row>
    <row r="44" spans="1:28" s="17" customFormat="1">
      <c r="A44" s="13"/>
      <c r="B44" s="65"/>
      <c r="C44" s="15"/>
      <c r="D44" s="13"/>
      <c r="E44" s="13"/>
      <c r="F44" s="65"/>
      <c r="G44" s="15"/>
      <c r="H44" s="13"/>
      <c r="I44" s="15"/>
      <c r="J44" s="14"/>
      <c r="K44" s="15"/>
      <c r="L44" s="15"/>
      <c r="M44" s="15"/>
      <c r="N44" s="14"/>
      <c r="O44" s="15"/>
      <c r="P44" s="15"/>
      <c r="Q44" s="15"/>
      <c r="R44" s="15"/>
      <c r="S44" s="15"/>
      <c r="T44" s="15"/>
      <c r="U44" s="13"/>
      <c r="V44" s="13"/>
      <c r="W44" s="13"/>
      <c r="X44" s="13"/>
      <c r="Y44" s="13"/>
      <c r="Z44" s="13"/>
      <c r="AA44" s="13"/>
      <c r="AB44" s="13"/>
    </row>
    <row r="45" spans="1:28" s="17" customFormat="1">
      <c r="A45" s="13"/>
      <c r="B45" s="65"/>
      <c r="C45" s="15"/>
      <c r="D45" s="13"/>
      <c r="E45" s="13"/>
      <c r="F45" s="65"/>
      <c r="G45" s="15"/>
      <c r="H45" s="13"/>
      <c r="I45" s="15"/>
      <c r="J45" s="14"/>
      <c r="K45" s="15"/>
      <c r="L45" s="15"/>
      <c r="M45" s="15"/>
      <c r="N45" s="14"/>
      <c r="O45" s="15"/>
      <c r="P45" s="15"/>
      <c r="Q45" s="15"/>
      <c r="R45" s="15"/>
      <c r="S45" s="15"/>
      <c r="T45" s="15"/>
      <c r="U45" s="13"/>
      <c r="V45" s="13"/>
      <c r="W45" s="13"/>
      <c r="X45" s="13"/>
      <c r="Y45" s="13"/>
      <c r="Z45" s="13"/>
      <c r="AA45" s="13"/>
      <c r="AB45" s="13"/>
    </row>
    <row r="46" spans="1:28" s="17" customFormat="1">
      <c r="A46" s="13"/>
      <c r="B46" s="65"/>
      <c r="C46" s="15"/>
      <c r="D46" s="13"/>
      <c r="E46" s="13"/>
      <c r="F46" s="65"/>
      <c r="G46" s="15"/>
      <c r="H46" s="13"/>
      <c r="I46" s="15"/>
      <c r="J46" s="14"/>
      <c r="K46" s="15"/>
      <c r="L46" s="15"/>
      <c r="M46" s="15"/>
      <c r="N46" s="14"/>
      <c r="O46" s="15"/>
      <c r="P46" s="15"/>
      <c r="Q46" s="15"/>
      <c r="R46" s="15"/>
      <c r="S46" s="15"/>
      <c r="T46" s="15"/>
      <c r="U46" s="13"/>
      <c r="V46" s="13"/>
      <c r="W46" s="13"/>
      <c r="X46" s="13"/>
      <c r="Y46" s="13"/>
      <c r="Z46" s="13"/>
      <c r="AA46" s="13"/>
      <c r="AB46" s="13"/>
    </row>
    <row r="47" spans="1:28" s="17" customFormat="1">
      <c r="A47" s="13"/>
      <c r="B47" s="65"/>
      <c r="C47" s="15"/>
      <c r="D47" s="13"/>
      <c r="E47" s="13"/>
      <c r="F47" s="65"/>
      <c r="G47" s="15"/>
      <c r="H47" s="13"/>
      <c r="I47" s="15"/>
      <c r="J47" s="14"/>
      <c r="K47" s="15"/>
      <c r="L47" s="15"/>
      <c r="M47" s="15"/>
      <c r="N47" s="14"/>
      <c r="O47" s="15"/>
      <c r="P47" s="15"/>
      <c r="Q47" s="15"/>
      <c r="R47" s="15"/>
      <c r="S47" s="15"/>
      <c r="T47" s="15"/>
      <c r="U47" s="13"/>
      <c r="V47" s="13"/>
      <c r="W47" s="13"/>
      <c r="X47" s="13"/>
      <c r="Y47" s="13"/>
      <c r="Z47" s="13"/>
      <c r="AA47" s="13"/>
      <c r="AB47" s="13"/>
    </row>
    <row r="48" spans="1:28" s="17" customFormat="1">
      <c r="A48" s="13"/>
      <c r="B48" s="65"/>
      <c r="C48" s="15"/>
      <c r="D48" s="13"/>
      <c r="E48" s="13"/>
      <c r="F48" s="65"/>
      <c r="G48" s="15"/>
      <c r="H48" s="13"/>
      <c r="I48" s="15"/>
      <c r="J48" s="14"/>
      <c r="K48" s="15"/>
      <c r="L48" s="15"/>
      <c r="M48" s="15"/>
      <c r="N48" s="14"/>
      <c r="O48" s="15"/>
      <c r="P48" s="15"/>
      <c r="Q48" s="15"/>
      <c r="R48" s="15"/>
      <c r="S48" s="15"/>
      <c r="T48" s="15"/>
      <c r="U48" s="13"/>
      <c r="V48" s="13"/>
      <c r="W48" s="13"/>
      <c r="X48" s="13"/>
      <c r="Y48" s="13"/>
      <c r="Z48" s="13"/>
      <c r="AA48" s="13"/>
      <c r="AB48" s="13"/>
    </row>
    <row r="49" spans="1:28" s="17" customFormat="1">
      <c r="A49" s="13"/>
      <c r="B49" s="65"/>
      <c r="C49" s="15"/>
      <c r="D49" s="13"/>
      <c r="E49" s="13"/>
      <c r="F49" s="65"/>
      <c r="G49" s="15"/>
      <c r="H49" s="13"/>
      <c r="I49" s="15"/>
      <c r="J49" s="14"/>
      <c r="K49" s="15"/>
      <c r="L49" s="15"/>
      <c r="M49" s="15"/>
      <c r="N49" s="14"/>
      <c r="O49" s="15"/>
      <c r="P49" s="15"/>
      <c r="Q49" s="15"/>
      <c r="R49" s="15"/>
      <c r="S49" s="15"/>
      <c r="T49" s="15"/>
      <c r="U49" s="13"/>
      <c r="V49" s="13"/>
      <c r="W49" s="13"/>
      <c r="X49" s="13"/>
      <c r="Y49" s="13"/>
      <c r="Z49" s="13"/>
      <c r="AA49" s="13"/>
      <c r="AB49" s="13"/>
    </row>
    <row r="50" spans="1:28" s="17" customFormat="1">
      <c r="A50" s="13"/>
      <c r="B50" s="65"/>
      <c r="C50" s="15"/>
      <c r="D50" s="13"/>
      <c r="E50" s="13"/>
      <c r="F50" s="65"/>
      <c r="G50" s="15"/>
      <c r="H50" s="13"/>
      <c r="I50" s="15"/>
      <c r="J50" s="14"/>
      <c r="K50" s="15"/>
      <c r="L50" s="15"/>
      <c r="M50" s="15"/>
      <c r="N50" s="14"/>
      <c r="O50" s="15"/>
      <c r="P50" s="15"/>
      <c r="Q50" s="15"/>
      <c r="R50" s="15"/>
      <c r="S50" s="15"/>
      <c r="T50" s="15"/>
      <c r="U50" s="13"/>
      <c r="V50" s="13"/>
      <c r="W50" s="13"/>
      <c r="X50" s="13"/>
      <c r="Y50" s="13"/>
      <c r="Z50" s="13"/>
      <c r="AA50" s="13"/>
      <c r="AB50" s="13"/>
    </row>
    <row r="51" spans="1:28" s="17" customFormat="1">
      <c r="A51" s="13"/>
      <c r="B51" s="65"/>
      <c r="C51" s="15"/>
      <c r="D51" s="13"/>
      <c r="E51" s="13"/>
      <c r="F51" s="65"/>
      <c r="G51" s="15"/>
      <c r="H51" s="13"/>
      <c r="I51" s="15"/>
      <c r="J51" s="14"/>
      <c r="K51" s="15"/>
      <c r="L51" s="15"/>
      <c r="M51" s="15"/>
      <c r="N51" s="14"/>
      <c r="O51" s="15"/>
      <c r="P51" s="15"/>
      <c r="Q51" s="15"/>
      <c r="R51" s="15"/>
      <c r="S51" s="15"/>
      <c r="T51" s="15"/>
      <c r="U51" s="13"/>
      <c r="V51" s="13"/>
      <c r="W51" s="13"/>
      <c r="X51" s="13"/>
      <c r="Y51" s="13"/>
      <c r="Z51" s="13"/>
      <c r="AA51" s="13"/>
      <c r="AB51" s="13"/>
    </row>
    <row r="52" spans="1:28" s="17" customFormat="1">
      <c r="A52" s="13"/>
      <c r="B52" s="65"/>
      <c r="C52" s="15"/>
      <c r="D52" s="13"/>
      <c r="E52" s="13"/>
      <c r="F52" s="65"/>
      <c r="G52" s="15"/>
      <c r="H52" s="13"/>
      <c r="I52" s="15"/>
      <c r="J52" s="14"/>
      <c r="K52" s="15"/>
      <c r="L52" s="15"/>
      <c r="M52" s="15"/>
      <c r="N52" s="14"/>
      <c r="O52" s="15"/>
      <c r="P52" s="15"/>
      <c r="Q52" s="15"/>
      <c r="R52" s="15"/>
      <c r="S52" s="15"/>
      <c r="T52" s="15"/>
      <c r="U52" s="13"/>
      <c r="V52" s="13"/>
      <c r="W52" s="13"/>
      <c r="X52" s="13"/>
      <c r="Y52" s="13"/>
      <c r="Z52" s="13"/>
      <c r="AA52" s="13"/>
      <c r="AB52" s="13"/>
    </row>
    <row r="53" spans="1:28" s="17" customFormat="1">
      <c r="A53" s="13"/>
      <c r="B53" s="65"/>
      <c r="C53" s="13"/>
      <c r="D53" s="13"/>
      <c r="E53" s="13"/>
      <c r="F53" s="65"/>
      <c r="G53" s="13"/>
      <c r="H53" s="13"/>
      <c r="I53" s="15"/>
      <c r="J53" s="14"/>
      <c r="K53" s="15"/>
      <c r="L53" s="15"/>
      <c r="M53" s="15"/>
      <c r="N53" s="14"/>
      <c r="O53" s="15"/>
      <c r="P53" s="15"/>
      <c r="Q53" s="15"/>
      <c r="R53" s="15"/>
      <c r="S53" s="15"/>
      <c r="T53" s="15"/>
      <c r="U53" s="13"/>
      <c r="V53" s="13"/>
      <c r="W53" s="13"/>
      <c r="X53" s="13"/>
      <c r="Y53" s="13"/>
      <c r="Z53" s="13"/>
      <c r="AA53" s="13"/>
      <c r="AB53" s="13"/>
    </row>
    <row r="54" spans="1:28" s="17" customFormat="1">
      <c r="A54" s="13"/>
      <c r="B54" s="65"/>
      <c r="C54" s="13"/>
      <c r="D54" s="13"/>
      <c r="E54" s="13"/>
      <c r="F54" s="65"/>
      <c r="G54" s="13"/>
      <c r="H54" s="13"/>
      <c r="I54" s="15"/>
      <c r="J54" s="14"/>
      <c r="K54" s="15"/>
      <c r="L54" s="15"/>
      <c r="M54" s="15"/>
      <c r="N54" s="14"/>
      <c r="O54" s="15"/>
      <c r="P54" s="15"/>
      <c r="Q54" s="15"/>
      <c r="R54" s="15"/>
      <c r="S54" s="15"/>
      <c r="T54" s="15"/>
      <c r="U54" s="13"/>
      <c r="V54" s="13"/>
      <c r="W54" s="13"/>
      <c r="X54" s="13"/>
      <c r="Y54" s="13"/>
      <c r="Z54" s="13"/>
      <c r="AA54" s="13"/>
      <c r="AB54" s="13"/>
    </row>
    <row r="55" spans="1:28" s="17" customFormat="1">
      <c r="A55" s="13"/>
      <c r="B55" s="65"/>
      <c r="C55" s="13"/>
      <c r="D55" s="13"/>
      <c r="E55" s="13"/>
      <c r="F55" s="65"/>
      <c r="G55" s="13"/>
      <c r="H55" s="13"/>
      <c r="I55" s="15"/>
      <c r="J55" s="14"/>
      <c r="K55" s="15"/>
      <c r="L55" s="15"/>
      <c r="M55" s="15"/>
      <c r="N55" s="14"/>
      <c r="O55" s="15"/>
      <c r="P55" s="15"/>
      <c r="Q55" s="15"/>
      <c r="R55" s="15"/>
      <c r="S55" s="15"/>
      <c r="T55" s="15"/>
      <c r="U55" s="13"/>
      <c r="V55" s="13"/>
      <c r="W55" s="13"/>
      <c r="X55" s="13"/>
      <c r="Y55" s="13"/>
      <c r="Z55" s="13"/>
      <c r="AA55" s="13"/>
      <c r="AB55" s="13"/>
    </row>
    <row r="56" spans="1:28" s="17" customFormat="1">
      <c r="A56" s="13"/>
      <c r="B56" s="65"/>
      <c r="C56" s="13"/>
      <c r="D56" s="13"/>
      <c r="E56" s="13"/>
      <c r="F56" s="65"/>
      <c r="G56" s="13"/>
      <c r="H56" s="13"/>
      <c r="I56" s="15"/>
      <c r="J56" s="14"/>
      <c r="K56" s="15"/>
      <c r="L56" s="15"/>
      <c r="M56" s="15"/>
      <c r="N56" s="14"/>
      <c r="O56" s="15"/>
      <c r="P56" s="15"/>
      <c r="Q56" s="15"/>
      <c r="R56" s="15"/>
      <c r="S56" s="15"/>
      <c r="T56" s="15"/>
      <c r="U56" s="13"/>
      <c r="V56" s="13"/>
      <c r="W56" s="13"/>
      <c r="X56" s="13"/>
      <c r="Y56" s="13"/>
      <c r="Z56" s="13"/>
      <c r="AA56" s="13"/>
      <c r="AB56" s="13"/>
    </row>
    <row r="57" spans="1:28" s="17" customFormat="1">
      <c r="A57" s="13"/>
      <c r="B57" s="65"/>
      <c r="C57" s="13"/>
      <c r="D57" s="13"/>
      <c r="E57" s="13"/>
      <c r="F57" s="65"/>
      <c r="G57" s="13"/>
      <c r="H57" s="13"/>
      <c r="I57" s="15"/>
      <c r="J57" s="14"/>
      <c r="K57" s="15"/>
      <c r="L57" s="15"/>
      <c r="M57" s="15"/>
      <c r="N57" s="14"/>
      <c r="O57" s="15"/>
      <c r="P57" s="15"/>
      <c r="Q57" s="15"/>
      <c r="R57" s="15"/>
      <c r="S57" s="15"/>
      <c r="T57" s="15"/>
      <c r="U57" s="13"/>
      <c r="V57" s="13"/>
      <c r="W57" s="13"/>
      <c r="X57" s="13"/>
      <c r="Y57" s="13"/>
      <c r="Z57" s="13"/>
      <c r="AA57" s="13"/>
      <c r="AB57" s="13"/>
    </row>
    <row r="58" spans="1:28" s="17" customFormat="1">
      <c r="A58" s="13"/>
      <c r="B58" s="65"/>
      <c r="C58" s="13"/>
      <c r="D58" s="13"/>
      <c r="E58" s="13"/>
      <c r="F58" s="65"/>
      <c r="G58" s="13"/>
      <c r="H58" s="13"/>
      <c r="I58" s="15"/>
      <c r="J58" s="14"/>
      <c r="K58" s="15"/>
      <c r="L58" s="15"/>
      <c r="M58" s="15"/>
      <c r="N58" s="14"/>
      <c r="O58" s="15"/>
      <c r="P58" s="15"/>
      <c r="Q58" s="15"/>
      <c r="R58" s="15"/>
      <c r="S58" s="15"/>
      <c r="T58" s="15"/>
      <c r="U58" s="13"/>
      <c r="V58" s="13"/>
      <c r="W58" s="13"/>
      <c r="X58" s="13"/>
      <c r="Y58" s="13"/>
      <c r="Z58" s="13"/>
      <c r="AA58" s="13"/>
      <c r="AB58" s="13"/>
    </row>
    <row r="59" spans="1:28" s="17" customFormat="1">
      <c r="B59" s="67"/>
      <c r="F59" s="67"/>
      <c r="I59" s="15"/>
      <c r="J59" s="14"/>
      <c r="K59" s="15"/>
      <c r="L59" s="15"/>
      <c r="M59" s="15"/>
      <c r="N59" s="14"/>
      <c r="O59" s="15"/>
      <c r="P59" s="15"/>
      <c r="Q59" s="15"/>
      <c r="R59" s="15"/>
      <c r="S59" s="15"/>
      <c r="T59" s="15"/>
      <c r="U59" s="13"/>
      <c r="V59" s="13"/>
      <c r="W59" s="13"/>
      <c r="X59" s="13"/>
      <c r="Y59" s="13"/>
      <c r="Z59" s="13"/>
      <c r="AA59" s="13"/>
      <c r="AB59" s="13"/>
    </row>
    <row r="60" spans="1:28" s="17" customFormat="1">
      <c r="B60" s="67"/>
      <c r="F60" s="67"/>
      <c r="I60" s="15"/>
      <c r="J60" s="14"/>
      <c r="K60" s="15"/>
      <c r="L60" s="15"/>
      <c r="M60" s="15"/>
      <c r="N60" s="14"/>
      <c r="O60" s="15"/>
      <c r="P60" s="15"/>
      <c r="Q60" s="15"/>
      <c r="R60" s="15"/>
      <c r="S60" s="15"/>
      <c r="T60" s="15"/>
      <c r="U60" s="13"/>
      <c r="V60" s="13"/>
      <c r="W60" s="13"/>
      <c r="X60" s="13"/>
      <c r="Y60" s="13"/>
      <c r="Z60" s="13"/>
      <c r="AA60" s="13"/>
      <c r="AB60" s="13"/>
    </row>
    <row r="61" spans="1:28" s="17" customFormat="1">
      <c r="B61" s="67"/>
      <c r="F61" s="67"/>
      <c r="I61" s="15"/>
      <c r="J61" s="14"/>
      <c r="K61" s="15"/>
      <c r="L61" s="15"/>
      <c r="M61" s="15"/>
      <c r="N61" s="14"/>
      <c r="O61" s="15"/>
      <c r="P61" s="15"/>
      <c r="Q61" s="15"/>
      <c r="R61" s="15"/>
      <c r="S61" s="15"/>
      <c r="T61" s="15"/>
      <c r="U61" s="13"/>
      <c r="V61" s="13"/>
      <c r="W61" s="13"/>
      <c r="X61" s="13"/>
      <c r="Y61" s="13"/>
      <c r="Z61" s="13"/>
      <c r="AA61" s="13"/>
      <c r="AB61" s="13"/>
    </row>
    <row r="62" spans="1:28" s="17" customFormat="1">
      <c r="B62" s="67"/>
      <c r="F62" s="67"/>
      <c r="I62" s="15"/>
      <c r="J62" s="14"/>
      <c r="K62" s="15"/>
      <c r="L62" s="15"/>
      <c r="M62" s="15"/>
      <c r="N62" s="14"/>
      <c r="O62" s="15"/>
      <c r="P62" s="15"/>
      <c r="Q62" s="15"/>
      <c r="R62" s="15"/>
      <c r="S62" s="15"/>
      <c r="T62" s="15"/>
      <c r="U62" s="13"/>
      <c r="V62" s="13"/>
      <c r="W62" s="13"/>
      <c r="X62" s="13"/>
      <c r="Y62" s="13"/>
      <c r="Z62" s="13"/>
      <c r="AA62" s="13"/>
      <c r="AB62" s="13"/>
    </row>
    <row r="63" spans="1:28">
      <c r="A63" s="13"/>
      <c r="B63" s="14"/>
      <c r="C63" s="13"/>
      <c r="D63" s="13"/>
      <c r="E63" s="13"/>
      <c r="F63" s="65"/>
      <c r="G63" s="13"/>
      <c r="H63" s="13"/>
    </row>
    <row r="64" spans="1:28">
      <c r="A64" s="13"/>
      <c r="B64" s="14"/>
      <c r="C64" s="13"/>
      <c r="D64" s="13"/>
      <c r="E64" s="13"/>
      <c r="F64" s="65"/>
      <c r="G64" s="13"/>
      <c r="H64" s="13"/>
    </row>
    <row r="65" spans="1:8">
      <c r="A65" s="13"/>
      <c r="B65" s="14"/>
      <c r="C65" s="13"/>
      <c r="D65" s="13"/>
      <c r="E65" s="13"/>
      <c r="F65" s="65"/>
      <c r="G65" s="13"/>
      <c r="H65" s="13"/>
    </row>
    <row r="66" spans="1:8">
      <c r="A66" s="13"/>
      <c r="B66" s="14"/>
      <c r="C66" s="13"/>
      <c r="D66" s="13"/>
      <c r="E66" s="13"/>
      <c r="F66" s="65"/>
      <c r="G66" s="13"/>
      <c r="H66" s="13"/>
    </row>
    <row r="67" spans="1:8">
      <c r="A67" s="13"/>
      <c r="B67" s="14"/>
      <c r="C67" s="13"/>
      <c r="D67" s="13"/>
      <c r="E67" s="13"/>
      <c r="F67" s="65"/>
      <c r="G67" s="13"/>
      <c r="H67" s="13"/>
    </row>
    <row r="68" spans="1:8">
      <c r="A68" s="13"/>
      <c r="B68" s="14"/>
      <c r="C68" s="13"/>
      <c r="D68" s="13"/>
      <c r="E68" s="13"/>
      <c r="F68" s="65"/>
      <c r="G68" s="13"/>
      <c r="H68" s="13"/>
    </row>
    <row r="69" spans="1:8">
      <c r="A69" s="13"/>
      <c r="B69" s="14"/>
      <c r="C69" s="13"/>
      <c r="D69" s="13"/>
      <c r="E69" s="13"/>
      <c r="F69" s="65"/>
      <c r="G69" s="13"/>
      <c r="H69" s="13"/>
    </row>
    <row r="70" spans="1:8">
      <c r="A70" s="13"/>
      <c r="B70" s="14"/>
      <c r="C70" s="13"/>
      <c r="D70" s="13"/>
      <c r="E70" s="13"/>
      <c r="F70" s="65"/>
      <c r="G70" s="13"/>
      <c r="H70" s="13"/>
    </row>
    <row r="71" spans="1:8">
      <c r="A71" s="13"/>
      <c r="B71" s="14"/>
      <c r="C71" s="13"/>
      <c r="D71" s="13"/>
      <c r="E71" s="13"/>
      <c r="F71" s="65"/>
      <c r="G71" s="13"/>
      <c r="H71" s="13"/>
    </row>
    <row r="72" spans="1:8">
      <c r="A72" s="13"/>
      <c r="B72" s="14"/>
      <c r="C72" s="13"/>
      <c r="D72" s="13"/>
      <c r="E72" s="13"/>
      <c r="F72" s="65"/>
      <c r="G72" s="13"/>
      <c r="H72" s="13"/>
    </row>
    <row r="73" spans="1:8">
      <c r="A73" s="13"/>
      <c r="B73" s="14"/>
      <c r="C73" s="13"/>
      <c r="D73" s="13"/>
      <c r="E73" s="13"/>
      <c r="F73" s="65"/>
      <c r="G73" s="13"/>
      <c r="H73" s="13"/>
    </row>
    <row r="74" spans="1:8">
      <c r="A74" s="13"/>
      <c r="B74" s="14"/>
      <c r="C74" s="13"/>
      <c r="D74" s="13"/>
      <c r="E74" s="13"/>
      <c r="F74" s="65"/>
      <c r="G74" s="13"/>
      <c r="H74" s="13"/>
    </row>
    <row r="75" spans="1:8">
      <c r="A75" s="13"/>
      <c r="B75" s="14"/>
      <c r="C75" s="13"/>
      <c r="D75" s="13"/>
      <c r="E75" s="13"/>
      <c r="F75" s="65"/>
      <c r="G75" s="13"/>
      <c r="H75" s="13"/>
    </row>
    <row r="76" spans="1:8">
      <c r="A76" s="13"/>
      <c r="B76" s="14"/>
      <c r="C76" s="13"/>
      <c r="D76" s="13"/>
      <c r="E76" s="13"/>
      <c r="F76" s="65"/>
      <c r="G76" s="13"/>
      <c r="H76" s="13"/>
    </row>
    <row r="77" spans="1:8">
      <c r="A77" s="13"/>
      <c r="B77" s="14"/>
      <c r="C77" s="13"/>
      <c r="D77" s="13"/>
      <c r="E77" s="13"/>
      <c r="F77" s="65"/>
      <c r="G77" s="13"/>
      <c r="H77" s="13"/>
    </row>
    <row r="78" spans="1:8">
      <c r="A78" s="13"/>
      <c r="B78" s="14"/>
      <c r="C78" s="13"/>
      <c r="D78" s="13"/>
      <c r="E78" s="13"/>
      <c r="F78" s="65"/>
      <c r="G78" s="13"/>
      <c r="H78" s="13"/>
    </row>
    <row r="79" spans="1:8">
      <c r="A79" s="13"/>
      <c r="B79" s="14"/>
      <c r="C79" s="13"/>
      <c r="D79" s="13"/>
      <c r="E79" s="13"/>
      <c r="F79" s="65"/>
      <c r="G79" s="13"/>
      <c r="H79" s="13"/>
    </row>
    <row r="80" spans="1:8">
      <c r="A80" s="13"/>
      <c r="B80" s="14"/>
      <c r="C80" s="13"/>
      <c r="D80" s="13"/>
      <c r="E80" s="13"/>
      <c r="F80" s="65"/>
      <c r="G80" s="13"/>
      <c r="H80" s="13"/>
    </row>
    <row r="81" spans="1:8">
      <c r="A81" s="13"/>
      <c r="B81" s="14"/>
      <c r="C81" s="13"/>
      <c r="D81" s="13"/>
      <c r="E81" s="13"/>
      <c r="F81" s="65"/>
      <c r="G81" s="13"/>
      <c r="H81" s="13"/>
    </row>
    <row r="82" spans="1:8">
      <c r="A82" s="13"/>
      <c r="B82" s="14"/>
      <c r="C82" s="13"/>
      <c r="D82" s="13"/>
      <c r="E82" s="13"/>
      <c r="F82" s="65"/>
      <c r="G82" s="13"/>
      <c r="H82" s="13"/>
    </row>
    <row r="83" spans="1:8">
      <c r="A83" s="13"/>
      <c r="B83" s="14"/>
      <c r="C83" s="13"/>
      <c r="D83" s="13"/>
      <c r="E83" s="13"/>
      <c r="F83" s="65"/>
      <c r="G83" s="13"/>
      <c r="H83" s="13"/>
    </row>
    <row r="84" spans="1:8">
      <c r="A84" s="13"/>
      <c r="B84" s="14"/>
      <c r="C84" s="13"/>
      <c r="D84" s="13"/>
      <c r="E84" s="13"/>
      <c r="F84" s="65"/>
      <c r="G84" s="13"/>
      <c r="H84" s="13"/>
    </row>
    <row r="85" spans="1:8">
      <c r="A85" s="13"/>
      <c r="B85" s="14"/>
      <c r="C85" s="13"/>
      <c r="D85" s="13"/>
      <c r="E85" s="13"/>
      <c r="F85" s="65"/>
      <c r="G85" s="13"/>
      <c r="H85" s="13"/>
    </row>
  </sheetData>
  <mergeCells count="14">
    <mergeCell ref="A1:P1"/>
    <mergeCell ref="J5:K5"/>
    <mergeCell ref="B2:H2"/>
    <mergeCell ref="J2:P2"/>
    <mergeCell ref="B3:H3"/>
    <mergeCell ref="J4:L4"/>
    <mergeCell ref="N4:P4"/>
    <mergeCell ref="N5:P5"/>
    <mergeCell ref="J3:O3"/>
    <mergeCell ref="J11:L11"/>
    <mergeCell ref="B11:D11"/>
    <mergeCell ref="B4:D4"/>
    <mergeCell ref="F4:H4"/>
    <mergeCell ref="F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tabSelected="1" topLeftCell="A10" zoomScaleNormal="100" workbookViewId="0">
      <selection activeCell="K25" sqref="K25"/>
    </sheetView>
  </sheetViews>
  <sheetFormatPr defaultRowHeight="16.5"/>
  <cols>
    <col min="1" max="1" width="2.375" customWidth="1"/>
    <col min="2" max="2" width="16.125" customWidth="1"/>
    <col min="3" max="3" width="57.5" style="69" customWidth="1"/>
    <col min="4" max="4" width="3.625" style="69" customWidth="1"/>
    <col min="5" max="5" width="38.125" style="69" customWidth="1"/>
    <col min="6" max="6" width="33.375" customWidth="1"/>
    <col min="11" max="11" width="9.25" style="244" bestFit="1" customWidth="1"/>
  </cols>
  <sheetData>
    <row r="1" spans="2:11" ht="9.75" customHeight="1"/>
    <row r="2" spans="2:11" ht="16.5" customHeight="1">
      <c r="B2" s="71"/>
      <c r="C2" s="157" t="s">
        <v>135</v>
      </c>
      <c r="D2" s="157"/>
      <c r="E2" s="157"/>
    </row>
    <row r="3" spans="2:11" ht="16.5" customHeight="1">
      <c r="B3" s="71"/>
      <c r="C3" s="157"/>
      <c r="D3" s="157"/>
      <c r="E3" s="157"/>
    </row>
    <row r="4" spans="2:11" ht="17.25" thickBot="1"/>
    <row r="5" spans="2:11" ht="21" thickBot="1">
      <c r="B5" s="93" t="s">
        <v>127</v>
      </c>
      <c r="C5" s="154" t="s">
        <v>79</v>
      </c>
      <c r="D5" s="155"/>
      <c r="E5" s="156"/>
      <c r="F5" s="70" t="s">
        <v>78</v>
      </c>
    </row>
    <row r="6" spans="2:11" ht="59.25" customHeight="1" thickTop="1">
      <c r="B6" s="94" t="s">
        <v>62</v>
      </c>
      <c r="C6" s="165" t="s">
        <v>144</v>
      </c>
      <c r="D6" s="166"/>
      <c r="E6" s="167"/>
      <c r="F6" s="158" t="s">
        <v>76</v>
      </c>
      <c r="I6">
        <v>3783728</v>
      </c>
      <c r="J6">
        <v>2</v>
      </c>
      <c r="K6" s="244">
        <f>I6*J6</f>
        <v>7567456</v>
      </c>
    </row>
    <row r="7" spans="2:11" ht="59.25" customHeight="1">
      <c r="B7" s="95" t="s">
        <v>63</v>
      </c>
      <c r="C7" s="168" t="s">
        <v>145</v>
      </c>
      <c r="D7" s="169"/>
      <c r="E7" s="170"/>
      <c r="F7" s="159"/>
      <c r="I7">
        <v>2901312</v>
      </c>
      <c r="J7">
        <v>2</v>
      </c>
      <c r="K7" s="244">
        <f t="shared" ref="K7:K9" si="0">I7*J7</f>
        <v>5802624</v>
      </c>
    </row>
    <row r="8" spans="2:11" ht="59.25" customHeight="1">
      <c r="B8" s="95" t="s">
        <v>64</v>
      </c>
      <c r="C8" s="168" t="s">
        <v>146</v>
      </c>
      <c r="D8" s="169"/>
      <c r="E8" s="170"/>
      <c r="F8" s="159"/>
      <c r="I8">
        <v>1939429</v>
      </c>
      <c r="J8">
        <v>2</v>
      </c>
      <c r="K8" s="244">
        <f t="shared" si="0"/>
        <v>3878858</v>
      </c>
    </row>
    <row r="9" spans="2:11" ht="59.25" customHeight="1" thickBot="1">
      <c r="B9" s="96" t="s">
        <v>65</v>
      </c>
      <c r="C9" s="171" t="s">
        <v>147</v>
      </c>
      <c r="D9" s="172"/>
      <c r="E9" s="173"/>
      <c r="F9" s="160"/>
      <c r="I9">
        <v>1454621</v>
      </c>
      <c r="J9">
        <v>2</v>
      </c>
      <c r="K9" s="244">
        <f t="shared" si="0"/>
        <v>2909242</v>
      </c>
    </row>
    <row r="11" spans="2:11" ht="17.25" thickBot="1"/>
    <row r="12" spans="2:11" ht="32.25" customHeight="1" thickBot="1">
      <c r="B12" s="161" t="s">
        <v>77</v>
      </c>
      <c r="C12" s="162"/>
      <c r="D12" s="73"/>
      <c r="E12" s="163" t="s">
        <v>125</v>
      </c>
      <c r="F12" s="164"/>
    </row>
    <row r="13" spans="2:11">
      <c r="B13" s="77"/>
      <c r="C13" s="78"/>
      <c r="D13" s="74"/>
      <c r="E13" s="75"/>
      <c r="F13" s="76"/>
    </row>
    <row r="14" spans="2:11">
      <c r="B14" s="77"/>
      <c r="C14" s="78"/>
      <c r="D14" s="74"/>
      <c r="E14" s="75"/>
      <c r="F14" s="76"/>
    </row>
    <row r="15" spans="2:11">
      <c r="B15" s="77"/>
      <c r="C15" s="78"/>
      <c r="D15" s="74"/>
      <c r="E15" s="75"/>
      <c r="F15" s="76"/>
    </row>
    <row r="16" spans="2:11">
      <c r="B16" s="77"/>
      <c r="C16" s="78"/>
      <c r="D16" s="74"/>
      <c r="E16" s="75"/>
      <c r="F16" s="76"/>
    </row>
    <row r="17" spans="2:6">
      <c r="B17" s="77"/>
      <c r="C17" s="78"/>
      <c r="D17" s="74"/>
      <c r="E17" s="75"/>
      <c r="F17" s="76"/>
    </row>
    <row r="18" spans="2:6">
      <c r="B18" s="77"/>
      <c r="C18" s="78"/>
      <c r="D18" s="74"/>
      <c r="E18" s="75"/>
      <c r="F18" s="76"/>
    </row>
    <row r="19" spans="2:6">
      <c r="B19" s="77"/>
      <c r="C19" s="78"/>
      <c r="D19" s="74"/>
      <c r="E19" s="75"/>
      <c r="F19" s="76"/>
    </row>
    <row r="20" spans="2:6">
      <c r="B20" s="77"/>
      <c r="C20" s="78"/>
      <c r="D20" s="74"/>
      <c r="E20" s="75"/>
      <c r="F20" s="76"/>
    </row>
    <row r="21" spans="2:6">
      <c r="B21" s="77"/>
      <c r="C21" s="78"/>
      <c r="D21" s="74"/>
      <c r="E21" s="75"/>
      <c r="F21" s="76"/>
    </row>
    <row r="22" spans="2:6">
      <c r="B22" s="77"/>
      <c r="C22" s="78"/>
      <c r="D22" s="74"/>
      <c r="E22" s="75"/>
      <c r="F22" s="76"/>
    </row>
    <row r="23" spans="2:6">
      <c r="B23" s="77"/>
      <c r="C23" s="78"/>
      <c r="D23" s="74"/>
      <c r="E23" s="75"/>
      <c r="F23" s="76"/>
    </row>
    <row r="24" spans="2:6">
      <c r="B24" s="77"/>
      <c r="C24" s="78"/>
      <c r="D24" s="74"/>
      <c r="E24" s="75"/>
      <c r="F24" s="76"/>
    </row>
    <row r="25" spans="2:6">
      <c r="B25" s="77"/>
      <c r="C25" s="78"/>
      <c r="D25" s="74"/>
      <c r="E25" s="75"/>
      <c r="F25" s="76"/>
    </row>
    <row r="26" spans="2:6">
      <c r="B26" s="77"/>
      <c r="C26" s="78"/>
      <c r="D26" s="74"/>
      <c r="E26" s="75"/>
      <c r="F26" s="76"/>
    </row>
    <row r="27" spans="2:6">
      <c r="B27" s="77"/>
      <c r="C27" s="78"/>
      <c r="D27" s="74"/>
      <c r="E27" s="75"/>
      <c r="F27" s="76"/>
    </row>
    <row r="28" spans="2:6">
      <c r="B28" s="77"/>
      <c r="C28" s="78"/>
      <c r="D28" s="74"/>
      <c r="E28" s="75"/>
      <c r="F28" s="76"/>
    </row>
    <row r="29" spans="2:6">
      <c r="B29" s="77"/>
      <c r="C29" s="78"/>
      <c r="D29" s="74"/>
      <c r="E29" s="75"/>
      <c r="F29" s="76"/>
    </row>
    <row r="30" spans="2:6">
      <c r="B30" s="77"/>
      <c r="C30" s="78"/>
      <c r="D30" s="74"/>
      <c r="E30" s="75"/>
      <c r="F30" s="76"/>
    </row>
    <row r="31" spans="2:6">
      <c r="B31" s="77"/>
      <c r="C31" s="78"/>
      <c r="D31" s="74"/>
      <c r="E31" s="75"/>
      <c r="F31" s="76"/>
    </row>
    <row r="32" spans="2:6">
      <c r="B32" s="77"/>
      <c r="C32" s="78"/>
      <c r="D32" s="74"/>
      <c r="E32" s="75"/>
      <c r="F32" s="76"/>
    </row>
    <row r="33" spans="2:6">
      <c r="B33" s="77"/>
      <c r="C33" s="78"/>
      <c r="D33" s="74"/>
      <c r="E33" s="75"/>
      <c r="F33" s="76"/>
    </row>
    <row r="34" spans="2:6" ht="17.25" thickBot="1">
      <c r="B34" s="79"/>
      <c r="C34" s="80"/>
      <c r="D34" s="74"/>
      <c r="E34" s="75"/>
      <c r="F34" s="76"/>
    </row>
    <row r="35" spans="2:6">
      <c r="B35" s="124"/>
      <c r="C35" s="125"/>
      <c r="D35" s="74"/>
      <c r="E35" s="127"/>
      <c r="F35" s="128"/>
    </row>
    <row r="36" spans="2:6">
      <c r="B36" s="126"/>
      <c r="C36" s="74"/>
      <c r="D36" s="74"/>
      <c r="E36" s="74"/>
      <c r="F36" s="126"/>
    </row>
    <row r="37" spans="2:6">
      <c r="B37" s="126"/>
      <c r="C37" s="74"/>
      <c r="D37" s="74"/>
      <c r="E37" s="74"/>
      <c r="F37" s="126"/>
    </row>
    <row r="38" spans="2:6">
      <c r="B38" s="126"/>
      <c r="C38" s="74"/>
      <c r="D38" s="74"/>
      <c r="E38" s="74"/>
      <c r="F38" s="126"/>
    </row>
    <row r="39" spans="2:6">
      <c r="B39" s="126"/>
      <c r="C39" s="74"/>
      <c r="D39" s="74"/>
      <c r="E39" s="74"/>
      <c r="F39" s="126"/>
    </row>
    <row r="40" spans="2:6">
      <c r="B40" s="126"/>
      <c r="C40" s="74"/>
      <c r="D40" s="74"/>
      <c r="E40" s="74"/>
      <c r="F40" s="126"/>
    </row>
    <row r="41" spans="2:6">
      <c r="B41" s="126"/>
      <c r="C41" s="74"/>
      <c r="D41" s="74"/>
      <c r="E41" s="74"/>
      <c r="F41" s="126"/>
    </row>
    <row r="42" spans="2:6">
      <c r="B42" s="126"/>
      <c r="C42" s="74"/>
      <c r="D42" s="74"/>
      <c r="E42" s="74"/>
      <c r="F42" s="126"/>
    </row>
    <row r="43" spans="2:6">
      <c r="B43" s="126"/>
      <c r="C43" s="74"/>
      <c r="D43" s="74"/>
      <c r="E43" s="74"/>
      <c r="F43" s="126"/>
    </row>
    <row r="44" spans="2:6">
      <c r="B44" s="126"/>
      <c r="C44" s="74"/>
      <c r="D44" s="74"/>
      <c r="E44" s="74"/>
      <c r="F44" s="126"/>
    </row>
    <row r="45" spans="2:6">
      <c r="B45" s="126"/>
      <c r="C45" s="74"/>
      <c r="D45" s="74"/>
      <c r="E45" s="74"/>
      <c r="F45" s="126"/>
    </row>
    <row r="46" spans="2:6">
      <c r="B46" s="126"/>
      <c r="C46" s="74"/>
      <c r="D46" s="74"/>
      <c r="E46" s="74"/>
      <c r="F46" s="126"/>
    </row>
    <row r="47" spans="2:6">
      <c r="B47" s="126"/>
      <c r="C47" s="74"/>
      <c r="D47" s="74"/>
      <c r="E47" s="74"/>
      <c r="F47" s="126"/>
    </row>
    <row r="48" spans="2:6">
      <c r="B48" s="126"/>
      <c r="C48" s="74"/>
      <c r="D48" s="74"/>
      <c r="E48" s="74"/>
      <c r="F48" s="126"/>
    </row>
    <row r="49" spans="2:6">
      <c r="B49" s="126"/>
      <c r="C49" s="74"/>
      <c r="D49" s="74"/>
      <c r="E49" s="74"/>
      <c r="F49" s="126"/>
    </row>
    <row r="50" spans="2:6">
      <c r="B50" s="126"/>
      <c r="C50" s="74"/>
      <c r="D50" s="74"/>
      <c r="E50" s="74"/>
      <c r="F50" s="126"/>
    </row>
    <row r="51" spans="2:6">
      <c r="B51" s="126"/>
      <c r="C51" s="74"/>
      <c r="E51" s="74"/>
      <c r="F51" s="126"/>
    </row>
    <row r="52" spans="2:6">
      <c r="B52" s="126"/>
      <c r="C52" s="74"/>
      <c r="E52" s="74"/>
      <c r="F52" s="126"/>
    </row>
    <row r="53" spans="2:6">
      <c r="B53" s="126"/>
      <c r="C53" s="74"/>
      <c r="E53" s="74"/>
      <c r="F53" s="126"/>
    </row>
    <row r="54" spans="2:6">
      <c r="B54" s="126"/>
      <c r="C54" s="74"/>
      <c r="E54" s="74"/>
      <c r="F54" s="126"/>
    </row>
    <row r="55" spans="2:6">
      <c r="B55" s="126"/>
      <c r="C55" s="74"/>
      <c r="E55" s="74"/>
      <c r="F55" s="126"/>
    </row>
    <row r="56" spans="2:6">
      <c r="B56" s="126"/>
      <c r="C56" s="74"/>
      <c r="E56" s="74"/>
      <c r="F56" s="126"/>
    </row>
    <row r="57" spans="2:6">
      <c r="B57" s="126"/>
      <c r="C57" s="74"/>
      <c r="E57" s="74"/>
      <c r="F57" s="126"/>
    </row>
  </sheetData>
  <mergeCells count="9">
    <mergeCell ref="C5:E5"/>
    <mergeCell ref="C2:E3"/>
    <mergeCell ref="F6:F9"/>
    <mergeCell ref="B12:C12"/>
    <mergeCell ref="E12:F12"/>
    <mergeCell ref="C6:E6"/>
    <mergeCell ref="C7:E7"/>
    <mergeCell ref="C8:E8"/>
    <mergeCell ref="C9:E9"/>
  </mergeCells>
  <phoneticPr fontId="2" type="noConversion"/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topLeftCell="A13" workbookViewId="0">
      <selection activeCell="D25" sqref="D25"/>
    </sheetView>
  </sheetViews>
  <sheetFormatPr defaultRowHeight="16.5"/>
  <cols>
    <col min="1" max="1" width="1.625" customWidth="1"/>
    <col min="2" max="2" width="6.875" customWidth="1"/>
    <col min="3" max="3" width="19" customWidth="1"/>
    <col min="4" max="4" width="70.75" style="69" customWidth="1"/>
    <col min="5" max="5" width="3.625" customWidth="1"/>
    <col min="7" max="7" width="18.375" customWidth="1"/>
    <col min="8" max="8" width="82.5" customWidth="1"/>
  </cols>
  <sheetData>
    <row r="1" spans="2:8" ht="7.5" customHeight="1"/>
    <row r="2" spans="2:8" ht="33" customHeight="1">
      <c r="B2" s="185" t="s">
        <v>106</v>
      </c>
      <c r="C2" s="185"/>
      <c r="D2" s="185"/>
      <c r="F2" s="179" t="s">
        <v>105</v>
      </c>
      <c r="G2" s="179"/>
      <c r="H2" s="179"/>
    </row>
    <row r="3" spans="2:8" ht="17.25" thickBot="1"/>
    <row r="4" spans="2:8" ht="24.95" customHeight="1" thickBot="1">
      <c r="B4" s="193" t="s">
        <v>99</v>
      </c>
      <c r="C4" s="194"/>
      <c r="D4" s="110" t="s">
        <v>104</v>
      </c>
      <c r="F4" s="186" t="s">
        <v>99</v>
      </c>
      <c r="G4" s="187"/>
      <c r="H4" s="103" t="s">
        <v>107</v>
      </c>
    </row>
    <row r="5" spans="2:8" ht="37.5" customHeight="1">
      <c r="B5" s="180" t="s">
        <v>100</v>
      </c>
      <c r="C5" s="111" t="s">
        <v>8</v>
      </c>
      <c r="D5" s="112" t="s">
        <v>72</v>
      </c>
      <c r="F5" s="188" t="s">
        <v>100</v>
      </c>
      <c r="G5" s="195" t="s">
        <v>108</v>
      </c>
      <c r="H5" s="123" t="s">
        <v>122</v>
      </c>
    </row>
    <row r="6" spans="2:8" ht="24.95" customHeight="1">
      <c r="B6" s="181"/>
      <c r="C6" s="99" t="s">
        <v>10</v>
      </c>
      <c r="D6" s="104" t="s">
        <v>71</v>
      </c>
      <c r="F6" s="189"/>
      <c r="G6" s="177"/>
      <c r="H6" s="114" t="s">
        <v>121</v>
      </c>
    </row>
    <row r="7" spans="2:8" ht="48.75" customHeight="1">
      <c r="B7" s="181"/>
      <c r="C7" s="99" t="s">
        <v>55</v>
      </c>
      <c r="D7" s="105" t="s">
        <v>56</v>
      </c>
      <c r="F7" s="189"/>
      <c r="G7" s="177"/>
      <c r="H7" s="114" t="s">
        <v>120</v>
      </c>
    </row>
    <row r="8" spans="2:8" ht="48.75" customHeight="1">
      <c r="B8" s="181"/>
      <c r="C8" s="99" t="s">
        <v>57</v>
      </c>
      <c r="D8" s="105" t="s">
        <v>58</v>
      </c>
      <c r="F8" s="189"/>
      <c r="G8" s="178"/>
      <c r="H8" s="115" t="s">
        <v>119</v>
      </c>
    </row>
    <row r="9" spans="2:8" ht="48.75" customHeight="1">
      <c r="B9" s="181"/>
      <c r="C9" s="99" t="s">
        <v>12</v>
      </c>
      <c r="D9" s="105" t="s">
        <v>75</v>
      </c>
      <c r="F9" s="189"/>
      <c r="G9" s="176" t="s">
        <v>109</v>
      </c>
      <c r="H9" s="116" t="s">
        <v>110</v>
      </c>
    </row>
    <row r="10" spans="2:8" ht="19.5" customHeight="1">
      <c r="B10" s="181"/>
      <c r="C10" s="99" t="s">
        <v>14</v>
      </c>
      <c r="D10" s="104" t="s">
        <v>59</v>
      </c>
      <c r="F10" s="189"/>
      <c r="G10" s="177"/>
      <c r="H10" s="117" t="s">
        <v>111</v>
      </c>
    </row>
    <row r="11" spans="2:8" ht="19.5" customHeight="1">
      <c r="B11" s="181"/>
      <c r="C11" s="99" t="s">
        <v>42</v>
      </c>
      <c r="D11" s="104" t="s">
        <v>43</v>
      </c>
      <c r="F11" s="189"/>
      <c r="G11" s="178"/>
      <c r="H11" s="118" t="s">
        <v>112</v>
      </c>
    </row>
    <row r="12" spans="2:8" ht="67.5" customHeight="1">
      <c r="B12" s="181"/>
      <c r="C12" s="99" t="s">
        <v>40</v>
      </c>
      <c r="D12" s="105" t="s">
        <v>41</v>
      </c>
      <c r="F12" s="189"/>
      <c r="G12" s="176" t="s">
        <v>113</v>
      </c>
      <c r="H12" s="116" t="s">
        <v>114</v>
      </c>
    </row>
    <row r="13" spans="2:8" ht="54" customHeight="1">
      <c r="B13" s="181"/>
      <c r="C13" s="99" t="s">
        <v>9</v>
      </c>
      <c r="D13" s="104" t="s">
        <v>44</v>
      </c>
      <c r="F13" s="189"/>
      <c r="G13" s="177"/>
      <c r="H13" s="119" t="s">
        <v>115</v>
      </c>
    </row>
    <row r="14" spans="2:8" ht="27.75" customHeight="1">
      <c r="B14" s="181"/>
      <c r="C14" s="99" t="s">
        <v>45</v>
      </c>
      <c r="D14" s="104" t="s">
        <v>73</v>
      </c>
      <c r="F14" s="189"/>
      <c r="G14" s="177"/>
      <c r="H14" s="117" t="s">
        <v>116</v>
      </c>
    </row>
    <row r="15" spans="2:8" ht="49.5" customHeight="1">
      <c r="B15" s="181"/>
      <c r="C15" s="99" t="s">
        <v>46</v>
      </c>
      <c r="D15" s="104" t="s">
        <v>74</v>
      </c>
      <c r="F15" s="189"/>
      <c r="G15" s="177"/>
      <c r="H15" s="119" t="s">
        <v>117</v>
      </c>
    </row>
    <row r="16" spans="2:8" ht="48.75" customHeight="1">
      <c r="B16" s="181"/>
      <c r="C16" s="99" t="s">
        <v>11</v>
      </c>
      <c r="D16" s="105" t="s">
        <v>48</v>
      </c>
      <c r="F16" s="189"/>
      <c r="G16" s="177"/>
      <c r="H16" s="174" t="s">
        <v>118</v>
      </c>
    </row>
    <row r="17" spans="2:8" ht="48.75" customHeight="1">
      <c r="B17" s="181"/>
      <c r="C17" s="99" t="s">
        <v>47</v>
      </c>
      <c r="D17" s="105" t="s">
        <v>60</v>
      </c>
      <c r="F17" s="189"/>
      <c r="G17" s="177"/>
      <c r="H17" s="174"/>
    </row>
    <row r="18" spans="2:8" ht="24.95" customHeight="1">
      <c r="B18" s="181"/>
      <c r="C18" s="99" t="s">
        <v>69</v>
      </c>
      <c r="D18" s="104" t="s">
        <v>70</v>
      </c>
      <c r="F18" s="189"/>
      <c r="G18" s="178"/>
      <c r="H18" s="175"/>
    </row>
    <row r="19" spans="2:8" ht="24.95" customHeight="1" thickBot="1">
      <c r="B19" s="182"/>
      <c r="C19" s="100" t="s">
        <v>61</v>
      </c>
      <c r="D19" s="106" t="s">
        <v>66</v>
      </c>
      <c r="F19" s="190"/>
      <c r="G19" s="100" t="s">
        <v>61</v>
      </c>
      <c r="H19" s="120" t="s">
        <v>66</v>
      </c>
    </row>
    <row r="20" spans="2:8" ht="38.25" customHeight="1">
      <c r="B20" s="183" t="s">
        <v>101</v>
      </c>
      <c r="C20" s="101" t="s">
        <v>102</v>
      </c>
      <c r="D20" s="107" t="s">
        <v>136</v>
      </c>
      <c r="F20" s="191" t="s">
        <v>101</v>
      </c>
      <c r="G20" s="101" t="s">
        <v>102</v>
      </c>
      <c r="H20" s="121" t="s">
        <v>137</v>
      </c>
    </row>
    <row r="21" spans="2:8" ht="42.75" customHeight="1" thickBot="1">
      <c r="B21" s="184"/>
      <c r="C21" s="108" t="s">
        <v>103</v>
      </c>
      <c r="D21" s="109" t="s">
        <v>139</v>
      </c>
      <c r="F21" s="192"/>
      <c r="G21" s="102" t="s">
        <v>103</v>
      </c>
      <c r="H21" s="122" t="s">
        <v>138</v>
      </c>
    </row>
  </sheetData>
  <mergeCells count="12">
    <mergeCell ref="H16:H18"/>
    <mergeCell ref="G12:G18"/>
    <mergeCell ref="F2:H2"/>
    <mergeCell ref="B5:B19"/>
    <mergeCell ref="B20:B21"/>
    <mergeCell ref="B2:D2"/>
    <mergeCell ref="F4:G4"/>
    <mergeCell ref="F5:F19"/>
    <mergeCell ref="F20:F21"/>
    <mergeCell ref="B4:C4"/>
    <mergeCell ref="G5:G8"/>
    <mergeCell ref="G9:G11"/>
  </mergeCells>
  <phoneticPr fontId="2" type="noConversion"/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="70" zoomScaleNormal="70" workbookViewId="0">
      <selection activeCell="K23" sqref="K23"/>
    </sheetView>
  </sheetViews>
  <sheetFormatPr defaultRowHeight="16.5"/>
  <cols>
    <col min="1" max="1" width="3.125" customWidth="1"/>
    <col min="2" max="2" width="5.125" customWidth="1"/>
    <col min="3" max="3" width="5.75" customWidth="1"/>
    <col min="4" max="4" width="18.375" style="1" bestFit="1" customWidth="1"/>
    <col min="5" max="5" width="21.875" style="1" bestFit="1" customWidth="1"/>
    <col min="6" max="6" width="50.125" style="1" customWidth="1"/>
    <col min="7" max="7" width="17.375" customWidth="1"/>
  </cols>
  <sheetData>
    <row r="1" spans="1:10" ht="68.25" customHeight="1">
      <c r="A1" s="229" t="s">
        <v>84</v>
      </c>
      <c r="B1" s="229"/>
      <c r="C1" s="229"/>
      <c r="D1" s="229"/>
      <c r="E1" s="229"/>
      <c r="F1" s="229"/>
      <c r="G1" s="229"/>
    </row>
    <row r="2" spans="1:10" s="86" customFormat="1" ht="10.5" customHeight="1">
      <c r="D2" s="87"/>
      <c r="E2" s="87"/>
      <c r="F2" s="87"/>
    </row>
    <row r="3" spans="1:10" s="86" customFormat="1" ht="26.25" customHeight="1">
      <c r="B3" s="91" t="s">
        <v>81</v>
      </c>
      <c r="C3" s="89"/>
      <c r="D3" s="89"/>
      <c r="G3" s="89"/>
    </row>
    <row r="4" spans="1:10" s="86" customFormat="1" ht="26.25" customHeight="1">
      <c r="B4" s="92" t="s">
        <v>82</v>
      </c>
      <c r="C4" s="90"/>
      <c r="D4" s="90"/>
      <c r="G4" s="90"/>
    </row>
    <row r="5" spans="1:10" s="86" customFormat="1" ht="26.25" customHeight="1">
      <c r="B5" s="92" t="s">
        <v>80</v>
      </c>
      <c r="C5" s="90"/>
      <c r="D5" s="90"/>
      <c r="G5" s="90"/>
    </row>
    <row r="6" spans="1:10" s="86" customFormat="1" ht="26.25" customHeight="1">
      <c r="B6" s="92" t="s">
        <v>141</v>
      </c>
      <c r="C6" s="90"/>
      <c r="D6" s="90"/>
      <c r="G6" s="90"/>
    </row>
    <row r="7" spans="1:10" s="86" customFormat="1" ht="23.25" customHeight="1">
      <c r="B7" s="88"/>
      <c r="C7" s="88"/>
      <c r="D7" s="88"/>
      <c r="E7" s="88"/>
      <c r="F7" s="88"/>
      <c r="G7" s="88"/>
    </row>
    <row r="8" spans="1:10" s="86" customFormat="1" ht="26.25" customHeight="1">
      <c r="B8" s="230" t="s">
        <v>92</v>
      </c>
      <c r="C8" s="230"/>
      <c r="D8" s="230"/>
      <c r="E8" s="230"/>
      <c r="F8" s="230"/>
      <c r="G8" s="230"/>
    </row>
    <row r="9" spans="1:10" s="86" customFormat="1" ht="26.25" customHeight="1">
      <c r="B9" s="231" t="s">
        <v>93</v>
      </c>
      <c r="C9" s="231"/>
      <c r="D9" s="231"/>
      <c r="E9" s="231"/>
      <c r="F9" s="231"/>
      <c r="G9" s="231"/>
    </row>
    <row r="10" spans="1:10" ht="26.25" customHeight="1">
      <c r="B10" s="232" t="s">
        <v>87</v>
      </c>
      <c r="C10" s="232"/>
      <c r="D10" s="232"/>
      <c r="E10" s="232"/>
      <c r="F10" s="232"/>
      <c r="G10" s="232"/>
      <c r="H10" s="2"/>
      <c r="I10" s="2"/>
      <c r="J10" s="2"/>
    </row>
    <row r="11" spans="1:10" ht="24.75" thickBot="1">
      <c r="B11" s="233" t="s">
        <v>3</v>
      </c>
      <c r="C11" s="234"/>
      <c r="D11" s="234"/>
      <c r="E11" s="234"/>
      <c r="F11" s="234"/>
      <c r="G11" s="234"/>
      <c r="H11" s="3"/>
      <c r="I11" s="3"/>
      <c r="J11" s="3"/>
    </row>
    <row r="12" spans="1:10" ht="30" customHeight="1" thickBot="1">
      <c r="B12" s="227" t="s">
        <v>0</v>
      </c>
      <c r="C12" s="228"/>
      <c r="D12" s="228"/>
      <c r="E12" s="228"/>
      <c r="F12" s="113" t="s">
        <v>1</v>
      </c>
      <c r="G12" s="70" t="s">
        <v>2</v>
      </c>
    </row>
    <row r="13" spans="1:10" ht="24.95" customHeight="1" thickTop="1">
      <c r="B13" s="214" t="s">
        <v>18</v>
      </c>
      <c r="C13" s="218" t="s">
        <v>15</v>
      </c>
      <c r="D13" s="221" t="s">
        <v>4</v>
      </c>
      <c r="E13" s="221"/>
      <c r="F13" s="5" t="s">
        <v>89</v>
      </c>
      <c r="G13" s="7"/>
    </row>
    <row r="14" spans="1:10" ht="24.95" customHeight="1">
      <c r="B14" s="215"/>
      <c r="C14" s="219"/>
      <c r="D14" s="222" t="s">
        <v>5</v>
      </c>
      <c r="E14" s="222"/>
      <c r="F14" s="5" t="s">
        <v>89</v>
      </c>
      <c r="G14" s="8"/>
    </row>
    <row r="15" spans="1:10" ht="24.95" customHeight="1">
      <c r="B15" s="215"/>
      <c r="C15" s="219"/>
      <c r="D15" s="222" t="s">
        <v>6</v>
      </c>
      <c r="E15" s="222"/>
      <c r="F15" s="5" t="s">
        <v>88</v>
      </c>
      <c r="G15" s="8"/>
    </row>
    <row r="16" spans="1:10" ht="24.95" customHeight="1">
      <c r="B16" s="215"/>
      <c r="C16" s="219"/>
      <c r="D16" s="222" t="s">
        <v>7</v>
      </c>
      <c r="E16" s="222"/>
      <c r="F16" s="5" t="s">
        <v>88</v>
      </c>
      <c r="G16" s="8"/>
    </row>
    <row r="17" spans="2:7" ht="24.95" customHeight="1" thickBot="1">
      <c r="B17" s="215"/>
      <c r="C17" s="220"/>
      <c r="D17" s="223" t="s">
        <v>16</v>
      </c>
      <c r="E17" s="223"/>
      <c r="F17" s="223"/>
      <c r="G17" s="9">
        <f>SUM(G13:G16)</f>
        <v>0</v>
      </c>
    </row>
    <row r="18" spans="2:7" ht="24.95" customHeight="1" thickTop="1">
      <c r="B18" s="215"/>
      <c r="C18" s="218" t="s">
        <v>17</v>
      </c>
      <c r="D18" s="225" t="s">
        <v>8</v>
      </c>
      <c r="E18" s="226"/>
      <c r="F18" s="6"/>
      <c r="G18" s="7"/>
    </row>
    <row r="19" spans="2:7" ht="24.95" customHeight="1">
      <c r="B19" s="215"/>
      <c r="C19" s="219"/>
      <c r="D19" s="199" t="s">
        <v>10</v>
      </c>
      <c r="E19" s="200"/>
      <c r="F19" s="85"/>
      <c r="G19" s="8"/>
    </row>
    <row r="20" spans="2:7" ht="24.95" customHeight="1">
      <c r="B20" s="215"/>
      <c r="C20" s="219"/>
      <c r="D20" s="201" t="s">
        <v>49</v>
      </c>
      <c r="E20" s="202"/>
      <c r="F20" s="85"/>
      <c r="G20" s="8"/>
    </row>
    <row r="21" spans="2:7" ht="24.95" customHeight="1">
      <c r="B21" s="215"/>
      <c r="C21" s="219"/>
      <c r="D21" s="201" t="s">
        <v>50</v>
      </c>
      <c r="E21" s="202"/>
      <c r="F21" s="85"/>
      <c r="G21" s="8"/>
    </row>
    <row r="22" spans="2:7" ht="24.95" customHeight="1">
      <c r="B22" s="215"/>
      <c r="C22" s="219"/>
      <c r="D22" s="199" t="s">
        <v>12</v>
      </c>
      <c r="E22" s="200"/>
      <c r="F22" s="85"/>
      <c r="G22" s="8"/>
    </row>
    <row r="23" spans="2:7" ht="24.95" customHeight="1">
      <c r="B23" s="215"/>
      <c r="C23" s="219"/>
      <c r="D23" s="201" t="s">
        <v>51</v>
      </c>
      <c r="E23" s="202"/>
      <c r="F23" s="85"/>
      <c r="G23" s="8"/>
    </row>
    <row r="24" spans="2:7" ht="24.95" customHeight="1">
      <c r="B24" s="215"/>
      <c r="C24" s="219"/>
      <c r="D24" s="201" t="s">
        <v>42</v>
      </c>
      <c r="E24" s="202"/>
      <c r="F24" s="85"/>
      <c r="G24" s="8"/>
    </row>
    <row r="25" spans="2:7" ht="24.95" customHeight="1">
      <c r="B25" s="215"/>
      <c r="C25" s="219"/>
      <c r="D25" s="201" t="s">
        <v>52</v>
      </c>
      <c r="E25" s="202"/>
      <c r="F25" s="85"/>
      <c r="G25" s="8"/>
    </row>
    <row r="26" spans="2:7" ht="24.95" customHeight="1">
      <c r="B26" s="215"/>
      <c r="C26" s="219"/>
      <c r="D26" s="199" t="s">
        <v>9</v>
      </c>
      <c r="E26" s="200"/>
      <c r="F26" s="85"/>
      <c r="G26" s="8"/>
    </row>
    <row r="27" spans="2:7" ht="24.95" customHeight="1">
      <c r="B27" s="215"/>
      <c r="C27" s="219"/>
      <c r="D27" s="201" t="s">
        <v>45</v>
      </c>
      <c r="E27" s="202"/>
      <c r="F27" s="85"/>
      <c r="G27" s="8"/>
    </row>
    <row r="28" spans="2:7" ht="24.95" customHeight="1">
      <c r="B28" s="215"/>
      <c r="C28" s="219"/>
      <c r="D28" s="201" t="s">
        <v>53</v>
      </c>
      <c r="E28" s="202"/>
      <c r="F28" s="85"/>
      <c r="G28" s="8"/>
    </row>
    <row r="29" spans="2:7" ht="24.95" customHeight="1">
      <c r="B29" s="215"/>
      <c r="C29" s="219"/>
      <c r="D29" s="201" t="s">
        <v>54</v>
      </c>
      <c r="E29" s="202"/>
      <c r="F29" s="85"/>
      <c r="G29" s="8"/>
    </row>
    <row r="30" spans="2:7" ht="24.95" customHeight="1">
      <c r="B30" s="215"/>
      <c r="C30" s="219"/>
      <c r="D30" s="201" t="s">
        <v>47</v>
      </c>
      <c r="E30" s="202"/>
      <c r="F30" s="85"/>
      <c r="G30" s="8"/>
    </row>
    <row r="31" spans="2:7" ht="24.95" customHeight="1">
      <c r="B31" s="215"/>
      <c r="C31" s="219"/>
      <c r="D31" s="201" t="s">
        <v>68</v>
      </c>
      <c r="E31" s="202"/>
      <c r="F31" s="85"/>
      <c r="G31" s="8"/>
    </row>
    <row r="32" spans="2:7" ht="24.95" customHeight="1">
      <c r="B32" s="216"/>
      <c r="C32" s="224"/>
      <c r="D32" s="201" t="s">
        <v>67</v>
      </c>
      <c r="E32" s="202"/>
      <c r="F32" s="85"/>
      <c r="G32" s="72"/>
    </row>
    <row r="33" spans="2:7" ht="24.95" customHeight="1" thickBot="1">
      <c r="B33" s="217"/>
      <c r="C33" s="220"/>
      <c r="D33" s="203" t="s">
        <v>19</v>
      </c>
      <c r="E33" s="204"/>
      <c r="F33" s="205"/>
      <c r="G33" s="9">
        <f>SUM(G18:G32)</f>
        <v>0</v>
      </c>
    </row>
    <row r="34" spans="2:7" ht="24.95" customHeight="1" thickTop="1">
      <c r="B34" s="206" t="s">
        <v>20</v>
      </c>
      <c r="C34" s="207"/>
      <c r="D34" s="207"/>
      <c r="E34" s="207"/>
      <c r="F34" s="208"/>
      <c r="G34" s="10">
        <f>G17+G33</f>
        <v>0</v>
      </c>
    </row>
    <row r="35" spans="2:7" ht="24.95" customHeight="1">
      <c r="B35" s="212" t="s">
        <v>132</v>
      </c>
      <c r="C35" s="213"/>
      <c r="D35" s="213"/>
      <c r="E35" s="213"/>
      <c r="F35" s="132" t="s">
        <v>140</v>
      </c>
      <c r="G35" s="8"/>
    </row>
    <row r="36" spans="2:7" ht="24.95" customHeight="1" thickBot="1">
      <c r="B36" s="209" t="s">
        <v>21</v>
      </c>
      <c r="C36" s="210"/>
      <c r="D36" s="210"/>
      <c r="E36" s="210"/>
      <c r="F36" s="211"/>
      <c r="G36" s="11">
        <f>ROUNDDOWN((G34+G35)*0.1,-1)</f>
        <v>0</v>
      </c>
    </row>
    <row r="37" spans="2:7" ht="30" customHeight="1" thickTop="1" thickBot="1">
      <c r="B37" s="196" t="s">
        <v>22</v>
      </c>
      <c r="C37" s="197"/>
      <c r="D37" s="197"/>
      <c r="E37" s="197"/>
      <c r="F37" s="198"/>
      <c r="G37" s="12">
        <f>SUM(G34:G36)</f>
        <v>0</v>
      </c>
    </row>
  </sheetData>
  <mergeCells count="34">
    <mergeCell ref="B12:E12"/>
    <mergeCell ref="A1:G1"/>
    <mergeCell ref="B8:G8"/>
    <mergeCell ref="B9:G9"/>
    <mergeCell ref="B10:G10"/>
    <mergeCell ref="B11:G11"/>
    <mergeCell ref="D25:E25"/>
    <mergeCell ref="B13:B33"/>
    <mergeCell ref="C13:C17"/>
    <mergeCell ref="D13:E13"/>
    <mergeCell ref="D14:E14"/>
    <mergeCell ref="D15:E15"/>
    <mergeCell ref="D16:E16"/>
    <mergeCell ref="D17:F17"/>
    <mergeCell ref="C18:C33"/>
    <mergeCell ref="D18:E18"/>
    <mergeCell ref="D19:E19"/>
    <mergeCell ref="D20:E20"/>
    <mergeCell ref="D21:E21"/>
    <mergeCell ref="D22:E22"/>
    <mergeCell ref="D23:E23"/>
    <mergeCell ref="D24:E24"/>
    <mergeCell ref="B37:F37"/>
    <mergeCell ref="D26:E26"/>
    <mergeCell ref="D27:E27"/>
    <mergeCell ref="D28:E28"/>
    <mergeCell ref="D29:E29"/>
    <mergeCell ref="D30:E30"/>
    <mergeCell ref="D31:E31"/>
    <mergeCell ref="D32:E32"/>
    <mergeCell ref="D33:F33"/>
    <mergeCell ref="B34:F34"/>
    <mergeCell ref="B36:F36"/>
    <mergeCell ref="B35:E35"/>
  </mergeCells>
  <phoneticPr fontId="2" type="noConversion"/>
  <pageMargins left="0.25" right="0.25" top="0.75" bottom="0.75" header="0.3" footer="0.3"/>
  <pageSetup paperSize="9" scale="7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="70" zoomScaleNormal="70" workbookViewId="0">
      <selection activeCell="K16" sqref="K16"/>
    </sheetView>
  </sheetViews>
  <sheetFormatPr defaultRowHeight="16.5"/>
  <cols>
    <col min="1" max="1" width="3.125" customWidth="1"/>
    <col min="2" max="2" width="5.125" customWidth="1"/>
    <col min="3" max="3" width="5.75" customWidth="1"/>
    <col min="4" max="4" width="18.375" style="1" bestFit="1" customWidth="1"/>
    <col min="5" max="5" width="21.875" style="1" bestFit="1" customWidth="1"/>
    <col min="6" max="6" width="50.125" style="1" customWidth="1"/>
    <col min="7" max="7" width="17.375" customWidth="1"/>
  </cols>
  <sheetData>
    <row r="1" spans="1:10" ht="68.25" customHeight="1">
      <c r="A1" s="229" t="s">
        <v>84</v>
      </c>
      <c r="B1" s="229"/>
      <c r="C1" s="229"/>
      <c r="D1" s="229"/>
      <c r="E1" s="229"/>
      <c r="F1" s="229"/>
      <c r="G1" s="229"/>
    </row>
    <row r="2" spans="1:10" s="86" customFormat="1" ht="10.5" customHeight="1">
      <c r="D2" s="87"/>
      <c r="E2" s="87"/>
      <c r="F2" s="87"/>
    </row>
    <row r="3" spans="1:10" s="86" customFormat="1" ht="26.25" customHeight="1">
      <c r="B3" s="91" t="s">
        <v>81</v>
      </c>
      <c r="C3" s="89"/>
      <c r="D3" s="89"/>
      <c r="G3" s="89"/>
    </row>
    <row r="4" spans="1:10" s="86" customFormat="1" ht="26.25" customHeight="1">
      <c r="B4" s="92" t="s">
        <v>82</v>
      </c>
      <c r="C4" s="90"/>
      <c r="D4" s="90"/>
      <c r="G4" s="90"/>
    </row>
    <row r="5" spans="1:10" s="86" customFormat="1" ht="26.25" customHeight="1">
      <c r="B5" s="92" t="s">
        <v>80</v>
      </c>
      <c r="C5" s="90"/>
      <c r="D5" s="90"/>
      <c r="G5" s="90"/>
    </row>
    <row r="6" spans="1:10" s="86" customFormat="1" ht="26.25" customHeight="1">
      <c r="B6" s="92" t="s">
        <v>141</v>
      </c>
      <c r="C6" s="90"/>
      <c r="D6" s="90"/>
      <c r="G6" s="90"/>
    </row>
    <row r="7" spans="1:10" s="86" customFormat="1" ht="23.25" customHeight="1">
      <c r="B7" s="88"/>
      <c r="C7" s="88"/>
      <c r="D7" s="88"/>
      <c r="E7" s="88"/>
      <c r="F7" s="88"/>
      <c r="G7" s="88"/>
    </row>
    <row r="8" spans="1:10" s="86" customFormat="1" ht="26.25" customHeight="1">
      <c r="B8" s="230" t="s">
        <v>92</v>
      </c>
      <c r="C8" s="230"/>
      <c r="D8" s="230"/>
      <c r="E8" s="230"/>
      <c r="F8" s="230"/>
      <c r="G8" s="230"/>
    </row>
    <row r="9" spans="1:10" s="86" customFormat="1" ht="26.25" customHeight="1">
      <c r="B9" s="231" t="s">
        <v>93</v>
      </c>
      <c r="C9" s="231"/>
      <c r="D9" s="231"/>
      <c r="E9" s="231"/>
      <c r="F9" s="231"/>
      <c r="G9" s="231"/>
    </row>
    <row r="10" spans="1:10" ht="26.25" customHeight="1">
      <c r="B10" s="232" t="s">
        <v>87</v>
      </c>
      <c r="C10" s="232"/>
      <c r="D10" s="232"/>
      <c r="E10" s="232"/>
      <c r="F10" s="232"/>
      <c r="G10" s="232"/>
      <c r="H10" s="2"/>
      <c r="I10" s="2"/>
      <c r="J10" s="2"/>
    </row>
    <row r="11" spans="1:10" ht="24.75" thickBot="1">
      <c r="B11" s="233" t="s">
        <v>3</v>
      </c>
      <c r="C11" s="234"/>
      <c r="D11" s="234"/>
      <c r="E11" s="234"/>
      <c r="F11" s="234"/>
      <c r="G11" s="234"/>
      <c r="H11" s="3"/>
      <c r="I11" s="3"/>
      <c r="J11" s="3"/>
    </row>
    <row r="12" spans="1:10" ht="46.5" customHeight="1" thickBot="1">
      <c r="B12" s="227" t="s">
        <v>0</v>
      </c>
      <c r="C12" s="228"/>
      <c r="D12" s="228"/>
      <c r="E12" s="228"/>
      <c r="F12" s="113" t="s">
        <v>1</v>
      </c>
      <c r="G12" s="70" t="s">
        <v>2</v>
      </c>
    </row>
    <row r="13" spans="1:10" ht="51.75" customHeight="1" thickTop="1">
      <c r="B13" s="214" t="s">
        <v>18</v>
      </c>
      <c r="C13" s="218" t="s">
        <v>15</v>
      </c>
      <c r="D13" s="221" t="s">
        <v>4</v>
      </c>
      <c r="E13" s="221"/>
      <c r="F13" s="5" t="s">
        <v>89</v>
      </c>
      <c r="G13" s="7"/>
    </row>
    <row r="14" spans="1:10" ht="51.75" customHeight="1">
      <c r="B14" s="215"/>
      <c r="C14" s="219"/>
      <c r="D14" s="222" t="s">
        <v>5</v>
      </c>
      <c r="E14" s="222"/>
      <c r="F14" s="5" t="s">
        <v>89</v>
      </c>
      <c r="G14" s="8"/>
    </row>
    <row r="15" spans="1:10" ht="51.75" customHeight="1">
      <c r="B15" s="215"/>
      <c r="C15" s="219"/>
      <c r="D15" s="222" t="s">
        <v>6</v>
      </c>
      <c r="E15" s="222"/>
      <c r="F15" s="5" t="s">
        <v>88</v>
      </c>
      <c r="G15" s="8"/>
    </row>
    <row r="16" spans="1:10" ht="51.75" customHeight="1">
      <c r="B16" s="215"/>
      <c r="C16" s="219"/>
      <c r="D16" s="222" t="s">
        <v>7</v>
      </c>
      <c r="E16" s="222"/>
      <c r="F16" s="5" t="s">
        <v>88</v>
      </c>
      <c r="G16" s="8"/>
    </row>
    <row r="17" spans="2:7" ht="51.75" customHeight="1" thickBot="1">
      <c r="B17" s="215"/>
      <c r="C17" s="220"/>
      <c r="D17" s="223" t="s">
        <v>16</v>
      </c>
      <c r="E17" s="223"/>
      <c r="F17" s="223"/>
      <c r="G17" s="9">
        <f>SUM(G13:G16)</f>
        <v>0</v>
      </c>
    </row>
    <row r="18" spans="2:7" ht="51.75" customHeight="1" thickTop="1">
      <c r="B18" s="215"/>
      <c r="C18" s="218" t="s">
        <v>17</v>
      </c>
      <c r="D18" s="225" t="s">
        <v>123</v>
      </c>
      <c r="E18" s="226"/>
      <c r="F18" s="6" t="s">
        <v>133</v>
      </c>
      <c r="G18" s="7"/>
    </row>
    <row r="19" spans="2:7" ht="51.75" customHeight="1">
      <c r="B19" s="215"/>
      <c r="C19" s="219"/>
      <c r="D19" s="199" t="s">
        <v>124</v>
      </c>
      <c r="E19" s="200"/>
      <c r="F19" s="85" t="s">
        <v>134</v>
      </c>
      <c r="G19" s="8"/>
    </row>
    <row r="20" spans="2:7" ht="51.75" customHeight="1">
      <c r="B20" s="215"/>
      <c r="C20" s="219"/>
      <c r="D20" s="201" t="s">
        <v>126</v>
      </c>
      <c r="E20" s="202"/>
      <c r="F20" s="85" t="s">
        <v>133</v>
      </c>
      <c r="G20" s="8"/>
    </row>
    <row r="21" spans="2:7" ht="51.75" customHeight="1">
      <c r="B21" s="216"/>
      <c r="C21" s="224"/>
      <c r="D21" s="201" t="s">
        <v>67</v>
      </c>
      <c r="E21" s="202"/>
      <c r="F21" s="85"/>
      <c r="G21" s="72"/>
    </row>
    <row r="22" spans="2:7" ht="51.75" customHeight="1" thickBot="1">
      <c r="B22" s="217"/>
      <c r="C22" s="220"/>
      <c r="D22" s="203" t="s">
        <v>19</v>
      </c>
      <c r="E22" s="204"/>
      <c r="F22" s="205"/>
      <c r="G22" s="9">
        <f>SUM(G18:G21)</f>
        <v>0</v>
      </c>
    </row>
    <row r="23" spans="2:7" ht="51.75" customHeight="1" thickTop="1">
      <c r="B23" s="206" t="s">
        <v>20</v>
      </c>
      <c r="C23" s="207"/>
      <c r="D23" s="207"/>
      <c r="E23" s="207"/>
      <c r="F23" s="208"/>
      <c r="G23" s="10">
        <f>G17+G22</f>
        <v>0</v>
      </c>
    </row>
    <row r="24" spans="2:7" ht="51.75" customHeight="1">
      <c r="B24" s="212" t="s">
        <v>128</v>
      </c>
      <c r="C24" s="213"/>
      <c r="D24" s="213"/>
      <c r="E24" s="213"/>
      <c r="F24" s="132" t="s">
        <v>140</v>
      </c>
      <c r="G24" s="8"/>
    </row>
    <row r="25" spans="2:7" ht="51.75" customHeight="1" thickBot="1">
      <c r="B25" s="209" t="s">
        <v>21</v>
      </c>
      <c r="C25" s="210"/>
      <c r="D25" s="210"/>
      <c r="E25" s="210"/>
      <c r="F25" s="211"/>
      <c r="G25" s="11">
        <f>ROUNDDOWN((G23+G24)*0.1,-1)</f>
        <v>0</v>
      </c>
    </row>
    <row r="26" spans="2:7" ht="39.75" customHeight="1" thickTop="1" thickBot="1">
      <c r="B26" s="196" t="s">
        <v>22</v>
      </c>
      <c r="C26" s="197"/>
      <c r="D26" s="197"/>
      <c r="E26" s="197"/>
      <c r="F26" s="198"/>
      <c r="G26" s="12">
        <f>SUM(G23:G25)</f>
        <v>0</v>
      </c>
    </row>
  </sheetData>
  <mergeCells count="23">
    <mergeCell ref="B26:F26"/>
    <mergeCell ref="D21:E21"/>
    <mergeCell ref="D22:F22"/>
    <mergeCell ref="B23:F23"/>
    <mergeCell ref="B25:F25"/>
    <mergeCell ref="B24:E24"/>
    <mergeCell ref="B13:B22"/>
    <mergeCell ref="C13:C17"/>
    <mergeCell ref="D13:E13"/>
    <mergeCell ref="D14:E14"/>
    <mergeCell ref="D15:E15"/>
    <mergeCell ref="D16:E16"/>
    <mergeCell ref="D17:F17"/>
    <mergeCell ref="C18:C22"/>
    <mergeCell ref="D18:E18"/>
    <mergeCell ref="D19:E19"/>
    <mergeCell ref="D20:E20"/>
    <mergeCell ref="B12:E12"/>
    <mergeCell ref="A1:G1"/>
    <mergeCell ref="B8:G8"/>
    <mergeCell ref="B9:G9"/>
    <mergeCell ref="B10:G10"/>
    <mergeCell ref="B11:G11"/>
  </mergeCells>
  <phoneticPr fontId="2" type="noConversion"/>
  <pageMargins left="0.25" right="0.25" top="0.75" bottom="0.75" header="0.3" footer="0.3"/>
  <pageSetup paperSize="9" scale="6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70" zoomScaleNormal="70" workbookViewId="0">
      <selection activeCell="F40" sqref="F40"/>
    </sheetView>
  </sheetViews>
  <sheetFormatPr defaultRowHeight="16.5"/>
  <cols>
    <col min="1" max="1" width="3.125" customWidth="1"/>
    <col min="2" max="2" width="5.125" customWidth="1"/>
    <col min="3" max="3" width="5.75" customWidth="1"/>
    <col min="4" max="4" width="18.375" style="1" bestFit="1" customWidth="1"/>
    <col min="5" max="5" width="21.875" style="1" bestFit="1" customWidth="1"/>
    <col min="6" max="6" width="50.125" style="1" customWidth="1"/>
    <col min="7" max="7" width="17.375" customWidth="1"/>
    <col min="8" max="8" width="2.375" customWidth="1"/>
  </cols>
  <sheetData>
    <row r="1" spans="1:10" ht="68.25" customHeight="1">
      <c r="A1" s="229" t="s">
        <v>83</v>
      </c>
      <c r="B1" s="229"/>
      <c r="C1" s="229"/>
      <c r="D1" s="229"/>
      <c r="E1" s="229"/>
      <c r="F1" s="229"/>
      <c r="G1" s="229"/>
    </row>
    <row r="2" spans="1:10" s="86" customFormat="1" ht="10.5" customHeight="1">
      <c r="D2" s="87"/>
      <c r="E2" s="87"/>
      <c r="F2" s="87"/>
    </row>
    <row r="3" spans="1:10" s="86" customFormat="1" ht="23.25" customHeight="1">
      <c r="B3" s="230" t="s">
        <v>86</v>
      </c>
      <c r="C3" s="230"/>
      <c r="D3" s="230"/>
      <c r="E3" s="230"/>
      <c r="F3" s="230"/>
      <c r="G3" s="230"/>
    </row>
    <row r="4" spans="1:10" s="86" customFormat="1" ht="23.25" customHeight="1">
      <c r="B4" s="230" t="s">
        <v>85</v>
      </c>
      <c r="C4" s="230"/>
      <c r="D4" s="230"/>
      <c r="E4" s="230"/>
      <c r="F4" s="230"/>
      <c r="G4" s="230"/>
    </row>
    <row r="5" spans="1:10" ht="23.25" customHeight="1">
      <c r="B5" s="232" t="s">
        <v>87</v>
      </c>
      <c r="C5" s="232"/>
      <c r="D5" s="232"/>
      <c r="E5" s="232"/>
      <c r="F5" s="232"/>
      <c r="G5" s="232"/>
      <c r="H5" s="2"/>
      <c r="I5" s="2"/>
      <c r="J5" s="2"/>
    </row>
    <row r="6" spans="1:10" ht="24.75" thickBot="1">
      <c r="B6" s="233" t="s">
        <v>3</v>
      </c>
      <c r="C6" s="234"/>
      <c r="D6" s="234"/>
      <c r="E6" s="234"/>
      <c r="F6" s="234"/>
      <c r="G6" s="234"/>
      <c r="H6" s="3"/>
      <c r="I6" s="3"/>
      <c r="J6" s="3"/>
    </row>
    <row r="7" spans="1:10" ht="30" customHeight="1" thickBot="1">
      <c r="B7" s="227" t="s">
        <v>0</v>
      </c>
      <c r="C7" s="228"/>
      <c r="D7" s="228"/>
      <c r="E7" s="228"/>
      <c r="F7" s="113" t="s">
        <v>1</v>
      </c>
      <c r="G7" s="70" t="s">
        <v>2</v>
      </c>
    </row>
    <row r="8" spans="1:10" ht="24.95" customHeight="1" thickTop="1">
      <c r="B8" s="214" t="s">
        <v>18</v>
      </c>
      <c r="C8" s="218" t="s">
        <v>15</v>
      </c>
      <c r="D8" s="221" t="s">
        <v>4</v>
      </c>
      <c r="E8" s="221"/>
      <c r="F8" s="5" t="s">
        <v>13</v>
      </c>
      <c r="G8" s="7"/>
    </row>
    <row r="9" spans="1:10" ht="24.95" customHeight="1">
      <c r="B9" s="215"/>
      <c r="C9" s="219"/>
      <c r="D9" s="222" t="s">
        <v>5</v>
      </c>
      <c r="E9" s="222"/>
      <c r="F9" s="4" t="s">
        <v>13</v>
      </c>
      <c r="G9" s="8"/>
    </row>
    <row r="10" spans="1:10" ht="24.95" customHeight="1">
      <c r="B10" s="215"/>
      <c r="C10" s="219"/>
      <c r="D10" s="222" t="s">
        <v>6</v>
      </c>
      <c r="E10" s="222"/>
      <c r="F10" s="4" t="s">
        <v>13</v>
      </c>
      <c r="G10" s="8"/>
    </row>
    <row r="11" spans="1:10" ht="24.95" customHeight="1">
      <c r="B11" s="215"/>
      <c r="C11" s="219"/>
      <c r="D11" s="222" t="s">
        <v>7</v>
      </c>
      <c r="E11" s="222"/>
      <c r="F11" s="4" t="s">
        <v>13</v>
      </c>
      <c r="G11" s="8"/>
    </row>
    <row r="12" spans="1:10" ht="24.95" customHeight="1" thickBot="1">
      <c r="B12" s="215"/>
      <c r="C12" s="220"/>
      <c r="D12" s="223" t="s">
        <v>16</v>
      </c>
      <c r="E12" s="223"/>
      <c r="F12" s="223"/>
      <c r="G12" s="9">
        <f>SUM(G8:G11)</f>
        <v>0</v>
      </c>
    </row>
    <row r="13" spans="1:10" ht="24.95" customHeight="1" thickTop="1">
      <c r="B13" s="215"/>
      <c r="C13" s="218" t="s">
        <v>17</v>
      </c>
      <c r="D13" s="225" t="s">
        <v>8</v>
      </c>
      <c r="E13" s="226"/>
      <c r="F13" s="6"/>
      <c r="G13" s="7"/>
    </row>
    <row r="14" spans="1:10" ht="24.95" customHeight="1">
      <c r="B14" s="215"/>
      <c r="C14" s="219"/>
      <c r="D14" s="199" t="s">
        <v>10</v>
      </c>
      <c r="E14" s="200"/>
      <c r="F14" s="85"/>
      <c r="G14" s="8"/>
    </row>
    <row r="15" spans="1:10" ht="24.95" customHeight="1">
      <c r="B15" s="215"/>
      <c r="C15" s="219"/>
      <c r="D15" s="201" t="s">
        <v>49</v>
      </c>
      <c r="E15" s="202"/>
      <c r="F15" s="85"/>
      <c r="G15" s="8"/>
    </row>
    <row r="16" spans="1:10" ht="24.95" customHeight="1">
      <c r="B16" s="215"/>
      <c r="C16" s="219"/>
      <c r="D16" s="201" t="s">
        <v>50</v>
      </c>
      <c r="E16" s="202"/>
      <c r="F16" s="85"/>
      <c r="G16" s="8"/>
    </row>
    <row r="17" spans="2:7" ht="24.95" customHeight="1">
      <c r="B17" s="215"/>
      <c r="C17" s="219"/>
      <c r="D17" s="199" t="s">
        <v>12</v>
      </c>
      <c r="E17" s="200"/>
      <c r="F17" s="85"/>
      <c r="G17" s="8"/>
    </row>
    <row r="18" spans="2:7" ht="24.95" customHeight="1">
      <c r="B18" s="215"/>
      <c r="C18" s="219"/>
      <c r="D18" s="201" t="s">
        <v>51</v>
      </c>
      <c r="E18" s="202"/>
      <c r="F18" s="85"/>
      <c r="G18" s="8"/>
    </row>
    <row r="19" spans="2:7" ht="24.95" customHeight="1">
      <c r="B19" s="215"/>
      <c r="C19" s="219"/>
      <c r="D19" s="201" t="s">
        <v>42</v>
      </c>
      <c r="E19" s="202"/>
      <c r="F19" s="85"/>
      <c r="G19" s="8"/>
    </row>
    <row r="20" spans="2:7" ht="24.95" customHeight="1">
      <c r="B20" s="215"/>
      <c r="C20" s="219"/>
      <c r="D20" s="201" t="s">
        <v>52</v>
      </c>
      <c r="E20" s="202"/>
      <c r="F20" s="85"/>
      <c r="G20" s="8"/>
    </row>
    <row r="21" spans="2:7" ht="24.95" customHeight="1">
      <c r="B21" s="215"/>
      <c r="C21" s="219"/>
      <c r="D21" s="199" t="s">
        <v>9</v>
      </c>
      <c r="E21" s="200"/>
      <c r="F21" s="85"/>
      <c r="G21" s="8"/>
    </row>
    <row r="22" spans="2:7" ht="24.95" customHeight="1">
      <c r="B22" s="215"/>
      <c r="C22" s="219"/>
      <c r="D22" s="201" t="s">
        <v>45</v>
      </c>
      <c r="E22" s="202"/>
      <c r="F22" s="85"/>
      <c r="G22" s="8"/>
    </row>
    <row r="23" spans="2:7" ht="24.95" customHeight="1">
      <c r="B23" s="215"/>
      <c r="C23" s="219"/>
      <c r="D23" s="201" t="s">
        <v>53</v>
      </c>
      <c r="E23" s="202"/>
      <c r="F23" s="85"/>
      <c r="G23" s="8"/>
    </row>
    <row r="24" spans="2:7" ht="24.95" customHeight="1">
      <c r="B24" s="215"/>
      <c r="C24" s="219"/>
      <c r="D24" s="201" t="s">
        <v>54</v>
      </c>
      <c r="E24" s="202"/>
      <c r="F24" s="85"/>
      <c r="G24" s="8"/>
    </row>
    <row r="25" spans="2:7" ht="24.95" customHeight="1">
      <c r="B25" s="215"/>
      <c r="C25" s="219"/>
      <c r="D25" s="201" t="s">
        <v>47</v>
      </c>
      <c r="E25" s="202"/>
      <c r="F25" s="85"/>
      <c r="G25" s="8"/>
    </row>
    <row r="26" spans="2:7" ht="24.95" customHeight="1">
      <c r="B26" s="215"/>
      <c r="C26" s="219"/>
      <c r="D26" s="201" t="s">
        <v>68</v>
      </c>
      <c r="E26" s="202"/>
      <c r="F26" s="85"/>
      <c r="G26" s="8"/>
    </row>
    <row r="27" spans="2:7" ht="24.95" customHeight="1">
      <c r="B27" s="216"/>
      <c r="C27" s="224"/>
      <c r="D27" s="201" t="s">
        <v>67</v>
      </c>
      <c r="E27" s="202"/>
      <c r="F27" s="85"/>
      <c r="G27" s="72"/>
    </row>
    <row r="28" spans="2:7" ht="24.95" customHeight="1" thickBot="1">
      <c r="B28" s="217"/>
      <c r="C28" s="220"/>
      <c r="D28" s="203" t="s">
        <v>19</v>
      </c>
      <c r="E28" s="204"/>
      <c r="F28" s="205"/>
      <c r="G28" s="9">
        <f>SUM(G13:G27)</f>
        <v>0</v>
      </c>
    </row>
    <row r="29" spans="2:7" ht="24.95" customHeight="1" thickTop="1">
      <c r="B29" s="206" t="s">
        <v>20</v>
      </c>
      <c r="C29" s="207"/>
      <c r="D29" s="207"/>
      <c r="E29" s="207"/>
      <c r="F29" s="208"/>
      <c r="G29" s="10">
        <f>G12+G28</f>
        <v>0</v>
      </c>
    </row>
    <row r="30" spans="2:7" ht="24.95" customHeight="1">
      <c r="B30" s="212" t="s">
        <v>132</v>
      </c>
      <c r="C30" s="213"/>
      <c r="D30" s="213"/>
      <c r="E30" s="213"/>
      <c r="F30" s="132" t="s">
        <v>140</v>
      </c>
      <c r="G30" s="8"/>
    </row>
    <row r="31" spans="2:7" ht="24.95" customHeight="1" thickBot="1">
      <c r="B31" s="209" t="s">
        <v>21</v>
      </c>
      <c r="C31" s="210"/>
      <c r="D31" s="210"/>
      <c r="E31" s="210"/>
      <c r="F31" s="211"/>
      <c r="G31" s="11">
        <f>ROUNDDOWN((G29+G30)*0.1,-1)</f>
        <v>0</v>
      </c>
    </row>
    <row r="32" spans="2:7" ht="30" customHeight="1" thickTop="1" thickBot="1">
      <c r="B32" s="196" t="s">
        <v>22</v>
      </c>
      <c r="C32" s="197"/>
      <c r="D32" s="197"/>
      <c r="E32" s="197"/>
      <c r="F32" s="198"/>
      <c r="G32" s="12">
        <f>SUM(G29:G31)</f>
        <v>0</v>
      </c>
    </row>
    <row r="33" spans="2:7" ht="23.25" customHeight="1"/>
    <row r="34" spans="2:7" s="97" customFormat="1" ht="38.25" customHeight="1">
      <c r="B34" s="235" t="s">
        <v>91</v>
      </c>
      <c r="C34" s="235"/>
      <c r="D34" s="235"/>
      <c r="E34" s="235"/>
      <c r="F34" s="235"/>
      <c r="G34" s="235"/>
    </row>
    <row r="35" spans="2:7" s="97" customFormat="1" ht="54" customHeight="1">
      <c r="B35" s="235" t="s">
        <v>90</v>
      </c>
      <c r="C35" s="235"/>
      <c r="D35" s="235"/>
      <c r="E35" s="235"/>
      <c r="F35" s="235"/>
      <c r="G35" s="235"/>
    </row>
    <row r="36" spans="2:7" s="86" customFormat="1" ht="26.25" customHeight="1">
      <c r="C36" s="89"/>
      <c r="D36" s="89"/>
      <c r="F36" s="91" t="s">
        <v>81</v>
      </c>
      <c r="G36" s="89"/>
    </row>
    <row r="37" spans="2:7" s="86" customFormat="1" ht="26.25" customHeight="1">
      <c r="C37" s="90"/>
      <c r="D37" s="90"/>
      <c r="F37" s="92" t="s">
        <v>82</v>
      </c>
      <c r="G37" s="90"/>
    </row>
    <row r="38" spans="2:7" s="86" customFormat="1" ht="26.25" customHeight="1">
      <c r="C38" s="90"/>
      <c r="D38" s="90"/>
      <c r="F38" s="92" t="s">
        <v>80</v>
      </c>
      <c r="G38" s="90"/>
    </row>
    <row r="39" spans="2:7" s="86" customFormat="1" ht="26.25" customHeight="1">
      <c r="C39" s="90"/>
      <c r="D39" s="90"/>
      <c r="F39" s="92" t="s">
        <v>142</v>
      </c>
      <c r="G39" s="90"/>
    </row>
  </sheetData>
  <mergeCells count="36">
    <mergeCell ref="B7:E7"/>
    <mergeCell ref="A1:G1"/>
    <mergeCell ref="B3:G3"/>
    <mergeCell ref="B4:G4"/>
    <mergeCell ref="B5:G5"/>
    <mergeCell ref="B6:G6"/>
    <mergeCell ref="B35:G35"/>
    <mergeCell ref="B34:G34"/>
    <mergeCell ref="D20:E20"/>
    <mergeCell ref="B8:B28"/>
    <mergeCell ref="C8:C12"/>
    <mergeCell ref="D8:E8"/>
    <mergeCell ref="D9:E9"/>
    <mergeCell ref="D10:E10"/>
    <mergeCell ref="D11:E11"/>
    <mergeCell ref="D12:F12"/>
    <mergeCell ref="B32:F32"/>
    <mergeCell ref="D21:E21"/>
    <mergeCell ref="D27:E27"/>
    <mergeCell ref="D28:F28"/>
    <mergeCell ref="B29:F29"/>
    <mergeCell ref="B31:F31"/>
    <mergeCell ref="B30:E30"/>
    <mergeCell ref="C13:C28"/>
    <mergeCell ref="D13:E13"/>
    <mergeCell ref="D14:E14"/>
    <mergeCell ref="D15:E15"/>
    <mergeCell ref="D22:E22"/>
    <mergeCell ref="D23:E23"/>
    <mergeCell ref="D24:E24"/>
    <mergeCell ref="D25:E25"/>
    <mergeCell ref="D26:E26"/>
    <mergeCell ref="D16:E16"/>
    <mergeCell ref="D17:E17"/>
    <mergeCell ref="D18:E18"/>
    <mergeCell ref="D19:E19"/>
  </mergeCells>
  <phoneticPr fontId="2" type="noConversion"/>
  <pageMargins left="0.7" right="0.7" top="0.75" bottom="0.75" header="0.3" footer="0.3"/>
  <pageSetup paperSize="9" scale="66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13" zoomScale="70" zoomScaleNormal="70" workbookViewId="0">
      <selection activeCell="N12" sqref="N12"/>
    </sheetView>
  </sheetViews>
  <sheetFormatPr defaultRowHeight="16.5"/>
  <cols>
    <col min="1" max="1" width="3.125" customWidth="1"/>
    <col min="2" max="2" width="5.125" customWidth="1"/>
    <col min="3" max="3" width="5.75" customWidth="1"/>
    <col min="4" max="4" width="18.375" style="1" bestFit="1" customWidth="1"/>
    <col min="5" max="5" width="21.875" style="1" bestFit="1" customWidth="1"/>
    <col min="6" max="6" width="50.125" style="1" customWidth="1"/>
    <col min="7" max="7" width="17.375" customWidth="1"/>
    <col min="8" max="8" width="2.375" customWidth="1"/>
  </cols>
  <sheetData>
    <row r="1" spans="1:10" ht="68.25" customHeight="1">
      <c r="A1" s="229" t="s">
        <v>83</v>
      </c>
      <c r="B1" s="229"/>
      <c r="C1" s="229"/>
      <c r="D1" s="229"/>
      <c r="E1" s="229"/>
      <c r="F1" s="229"/>
      <c r="G1" s="229"/>
    </row>
    <row r="2" spans="1:10" s="86" customFormat="1" ht="10.5" customHeight="1">
      <c r="D2" s="87"/>
      <c r="E2" s="87"/>
      <c r="F2" s="87"/>
    </row>
    <row r="3" spans="1:10" s="86" customFormat="1" ht="23.25" customHeight="1">
      <c r="B3" s="230" t="s">
        <v>86</v>
      </c>
      <c r="C3" s="230"/>
      <c r="D3" s="230"/>
      <c r="E3" s="230"/>
      <c r="F3" s="230"/>
      <c r="G3" s="230"/>
    </row>
    <row r="4" spans="1:10" s="86" customFormat="1" ht="23.25" customHeight="1">
      <c r="B4" s="230" t="s">
        <v>85</v>
      </c>
      <c r="C4" s="230"/>
      <c r="D4" s="230"/>
      <c r="E4" s="230"/>
      <c r="F4" s="230"/>
      <c r="G4" s="230"/>
    </row>
    <row r="5" spans="1:10" ht="23.25" customHeight="1">
      <c r="B5" s="232" t="s">
        <v>87</v>
      </c>
      <c r="C5" s="232"/>
      <c r="D5" s="232"/>
      <c r="E5" s="232"/>
      <c r="F5" s="232"/>
      <c r="G5" s="232"/>
      <c r="H5" s="2"/>
      <c r="I5" s="2"/>
      <c r="J5" s="2"/>
    </row>
    <row r="6" spans="1:10" ht="24.75" thickBot="1">
      <c r="B6" s="233" t="s">
        <v>3</v>
      </c>
      <c r="C6" s="234"/>
      <c r="D6" s="234"/>
      <c r="E6" s="234"/>
      <c r="F6" s="234"/>
      <c r="G6" s="234"/>
      <c r="H6" s="3"/>
      <c r="I6" s="3"/>
      <c r="J6" s="3"/>
    </row>
    <row r="7" spans="1:10" ht="50.25" customHeight="1" thickBot="1">
      <c r="B7" s="227" t="s">
        <v>0</v>
      </c>
      <c r="C7" s="228"/>
      <c r="D7" s="228"/>
      <c r="E7" s="228"/>
      <c r="F7" s="98" t="s">
        <v>1</v>
      </c>
      <c r="G7" s="70" t="s">
        <v>2</v>
      </c>
    </row>
    <row r="8" spans="1:10" ht="50.25" customHeight="1" thickTop="1">
      <c r="B8" s="236" t="s">
        <v>18</v>
      </c>
      <c r="C8" s="218" t="s">
        <v>15</v>
      </c>
      <c r="D8" s="221" t="s">
        <v>4</v>
      </c>
      <c r="E8" s="221"/>
      <c r="F8" s="5" t="s">
        <v>89</v>
      </c>
      <c r="G8" s="7"/>
    </row>
    <row r="9" spans="1:10" ht="50.25" customHeight="1">
      <c r="B9" s="237"/>
      <c r="C9" s="219"/>
      <c r="D9" s="222" t="s">
        <v>5</v>
      </c>
      <c r="E9" s="222"/>
      <c r="F9" s="5" t="s">
        <v>89</v>
      </c>
      <c r="G9" s="8"/>
    </row>
    <row r="10" spans="1:10" ht="50.25" customHeight="1">
      <c r="B10" s="237"/>
      <c r="C10" s="219"/>
      <c r="D10" s="222" t="s">
        <v>6</v>
      </c>
      <c r="E10" s="222"/>
      <c r="F10" s="5" t="s">
        <v>88</v>
      </c>
      <c r="G10" s="8"/>
    </row>
    <row r="11" spans="1:10" ht="50.25" customHeight="1">
      <c r="B11" s="237"/>
      <c r="C11" s="219"/>
      <c r="D11" s="222" t="s">
        <v>7</v>
      </c>
      <c r="E11" s="222"/>
      <c r="F11" s="5" t="s">
        <v>88</v>
      </c>
      <c r="G11" s="8"/>
    </row>
    <row r="12" spans="1:10" ht="50.25" customHeight="1" thickBot="1">
      <c r="B12" s="237"/>
      <c r="C12" s="220"/>
      <c r="D12" s="223" t="s">
        <v>16</v>
      </c>
      <c r="E12" s="223"/>
      <c r="F12" s="223"/>
      <c r="G12" s="9">
        <f>SUM(G8:G11)</f>
        <v>0</v>
      </c>
    </row>
    <row r="13" spans="1:10" ht="50.25" customHeight="1" thickTop="1">
      <c r="B13" s="237"/>
      <c r="C13" s="239" t="s">
        <v>17</v>
      </c>
      <c r="D13" s="243" t="s">
        <v>123</v>
      </c>
      <c r="E13" s="243"/>
      <c r="F13" s="129" t="s">
        <v>129</v>
      </c>
      <c r="G13" s="130"/>
    </row>
    <row r="14" spans="1:10" ht="50.25" customHeight="1">
      <c r="B14" s="237"/>
      <c r="C14" s="240"/>
      <c r="D14" s="242" t="s">
        <v>124</v>
      </c>
      <c r="E14" s="242"/>
      <c r="F14" s="85" t="s">
        <v>129</v>
      </c>
      <c r="G14" s="8"/>
    </row>
    <row r="15" spans="1:10" ht="50.25" customHeight="1">
      <c r="B15" s="237"/>
      <c r="C15" s="240"/>
      <c r="D15" s="242" t="s">
        <v>126</v>
      </c>
      <c r="E15" s="242"/>
      <c r="F15" s="85" t="s">
        <v>130</v>
      </c>
      <c r="G15" s="131"/>
    </row>
    <row r="16" spans="1:10" ht="50.25" customHeight="1">
      <c r="B16" s="237"/>
      <c r="C16" s="240"/>
      <c r="D16" s="242" t="s">
        <v>67</v>
      </c>
      <c r="E16" s="242"/>
      <c r="F16" s="85" t="s">
        <v>131</v>
      </c>
      <c r="G16" s="8"/>
    </row>
    <row r="17" spans="2:7" ht="50.25" customHeight="1" thickBot="1">
      <c r="B17" s="238"/>
      <c r="C17" s="241"/>
      <c r="D17" s="203" t="s">
        <v>19</v>
      </c>
      <c r="E17" s="204"/>
      <c r="F17" s="205"/>
      <c r="G17" s="9">
        <f>SUM(G13:G16)</f>
        <v>0</v>
      </c>
    </row>
    <row r="18" spans="2:7" ht="42" customHeight="1" thickTop="1">
      <c r="B18" s="206" t="s">
        <v>20</v>
      </c>
      <c r="C18" s="207"/>
      <c r="D18" s="207"/>
      <c r="E18" s="207"/>
      <c r="F18" s="208"/>
      <c r="G18" s="10">
        <f>G12+G17</f>
        <v>0</v>
      </c>
    </row>
    <row r="19" spans="2:7" ht="42" customHeight="1">
      <c r="B19" s="212" t="s">
        <v>128</v>
      </c>
      <c r="C19" s="213"/>
      <c r="D19" s="213"/>
      <c r="E19" s="213"/>
      <c r="F19" s="132" t="s">
        <v>140</v>
      </c>
      <c r="G19" s="8"/>
    </row>
    <row r="20" spans="2:7" ht="42" customHeight="1" thickBot="1">
      <c r="B20" s="209" t="s">
        <v>21</v>
      </c>
      <c r="C20" s="210"/>
      <c r="D20" s="210"/>
      <c r="E20" s="210"/>
      <c r="F20" s="211"/>
      <c r="G20" s="11">
        <f>ROUNDDOWN((G18+G19)*0.1,-1)</f>
        <v>0</v>
      </c>
    </row>
    <row r="21" spans="2:7" ht="42" customHeight="1" thickTop="1" thickBot="1">
      <c r="B21" s="196" t="s">
        <v>22</v>
      </c>
      <c r="C21" s="197"/>
      <c r="D21" s="197"/>
      <c r="E21" s="197"/>
      <c r="F21" s="198"/>
      <c r="G21" s="12">
        <f>SUM(G18:G20)</f>
        <v>0</v>
      </c>
    </row>
    <row r="22" spans="2:7" ht="23.25" customHeight="1"/>
    <row r="23" spans="2:7" s="97" customFormat="1" ht="38.25" customHeight="1">
      <c r="B23" s="235" t="s">
        <v>91</v>
      </c>
      <c r="C23" s="235"/>
      <c r="D23" s="235"/>
      <c r="E23" s="235"/>
      <c r="F23" s="235"/>
      <c r="G23" s="235"/>
    </row>
    <row r="24" spans="2:7" s="97" customFormat="1" ht="54" customHeight="1">
      <c r="B24" s="235" t="s">
        <v>90</v>
      </c>
      <c r="C24" s="235"/>
      <c r="D24" s="235"/>
      <c r="E24" s="235"/>
      <c r="F24" s="235"/>
      <c r="G24" s="235"/>
    </row>
    <row r="25" spans="2:7" s="86" customFormat="1" ht="26.25" customHeight="1">
      <c r="C25" s="89"/>
      <c r="D25" s="89"/>
      <c r="F25" s="91" t="s">
        <v>81</v>
      </c>
      <c r="G25" s="89"/>
    </row>
    <row r="26" spans="2:7" s="86" customFormat="1" ht="26.25" customHeight="1">
      <c r="C26" s="90"/>
      <c r="D26" s="90"/>
      <c r="F26" s="92" t="s">
        <v>82</v>
      </c>
      <c r="G26" s="90"/>
    </row>
    <row r="27" spans="2:7" s="86" customFormat="1" ht="26.25" customHeight="1">
      <c r="C27" s="90"/>
      <c r="D27" s="90"/>
      <c r="F27" s="92" t="s">
        <v>80</v>
      </c>
      <c r="G27" s="90"/>
    </row>
    <row r="28" spans="2:7" s="86" customFormat="1" ht="26.25" customHeight="1">
      <c r="C28" s="90"/>
      <c r="D28" s="90"/>
      <c r="F28" s="92" t="s">
        <v>143</v>
      </c>
      <c r="G28" s="90"/>
    </row>
  </sheetData>
  <mergeCells count="25">
    <mergeCell ref="B19:E19"/>
    <mergeCell ref="B23:G23"/>
    <mergeCell ref="B24:G24"/>
    <mergeCell ref="D16:E16"/>
    <mergeCell ref="D17:F17"/>
    <mergeCell ref="B18:F18"/>
    <mergeCell ref="B20:F20"/>
    <mergeCell ref="B21:F21"/>
    <mergeCell ref="A1:G1"/>
    <mergeCell ref="B3:G3"/>
    <mergeCell ref="B4:G4"/>
    <mergeCell ref="B5:G5"/>
    <mergeCell ref="B6:G6"/>
    <mergeCell ref="B7:E7"/>
    <mergeCell ref="B8:B17"/>
    <mergeCell ref="C13:C17"/>
    <mergeCell ref="C8:C12"/>
    <mergeCell ref="D8:E8"/>
    <mergeCell ref="D9:E9"/>
    <mergeCell ref="D10:E10"/>
    <mergeCell ref="D11:E11"/>
    <mergeCell ref="D12:F12"/>
    <mergeCell ref="D15:E15"/>
    <mergeCell ref="D13:E13"/>
    <mergeCell ref="D14:E14"/>
  </mergeCells>
  <phoneticPr fontId="2" type="noConversion"/>
  <pageMargins left="0.7" right="0.7" top="0.75" bottom="0.75" header="0.3" footer="0.3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1.연구비자동산출식</vt:lpstr>
      <vt:lpstr>2.인건비기준단가</vt:lpstr>
      <vt:lpstr>3. 경비(공공&amp;민간)</vt:lpstr>
      <vt:lpstr>4-1.산출내역서(공공기관)</vt:lpstr>
      <vt:lpstr>4-2.산출내역서(민간)</vt:lpstr>
      <vt:lpstr>5-1. 견적서(공공기관)</vt:lpstr>
      <vt:lpstr>5-2. 견적서(민간)</vt:lpstr>
      <vt:lpstr>'1.연구비자동산출식'!Print_Area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박정은</cp:lastModifiedBy>
  <cp:lastPrinted>2024-01-11T08:48:44Z</cp:lastPrinted>
  <dcterms:created xsi:type="dcterms:W3CDTF">2019-11-06T10:04:02Z</dcterms:created>
  <dcterms:modified xsi:type="dcterms:W3CDTF">2026-02-06T05:04:23Z</dcterms:modified>
</cp:coreProperties>
</file>