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. 선도연구지원팀\2021\1. 신규과제\2. 최초신규\1. 중견연구\3. 매뉴얼\최종의 최종\홈페이지 공지용\"/>
    </mc:Choice>
  </mc:AlternateContent>
  <xr:revisionPtr revIDLastSave="0" documentId="13_ncr:1_{9E130299-B99C-40EB-8110-811FC0280E05}" xr6:coauthVersionLast="36" xr6:coauthVersionMax="36" xr10:uidLastSave="{00000000-0000-0000-0000-000000000000}"/>
  <bookViews>
    <workbookView xWindow="0" yWindow="0" windowWidth="28800" windowHeight="10200" xr2:uid="{27A276C3-69F4-43DA-9303-62716CBCC6B1}"/>
  </bookViews>
  <sheets>
    <sheet name="간접비 계산" sheetId="1" r:id="rId1"/>
    <sheet name="사업별, 분야별 신청가능 직접비" sheetId="5" r:id="rId2"/>
    <sheet name="(참고) 기관별 간접비 계상기준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H6" i="1"/>
  <c r="AA6" i="5"/>
  <c r="W6" i="5"/>
  <c r="S6" i="5"/>
  <c r="O6" i="5"/>
  <c r="K6" i="5"/>
  <c r="G6" i="5"/>
  <c r="C6" i="5"/>
  <c r="C7" i="1" l="1"/>
  <c r="G8" i="1" l="1"/>
  <c r="F8" i="1"/>
  <c r="E8" i="1"/>
  <c r="D8" i="1"/>
  <c r="C8" i="1"/>
</calcChain>
</file>

<file path=xl/sharedStrings.xml><?xml version="1.0" encoding="utf-8"?>
<sst xmlns="http://schemas.openxmlformats.org/spreadsheetml/2006/main" count="376" uniqueCount="309">
  <si>
    <t>1차년도</t>
    <phoneticPr fontId="2" type="noConversion"/>
  </si>
  <si>
    <t>2차년도</t>
    <phoneticPr fontId="2" type="noConversion"/>
  </si>
  <si>
    <t>3차년도</t>
    <phoneticPr fontId="2" type="noConversion"/>
  </si>
  <si>
    <t>4차년도</t>
    <phoneticPr fontId="2" type="noConversion"/>
  </si>
  <si>
    <t>5차년도</t>
    <phoneticPr fontId="2" type="noConversion"/>
  </si>
  <si>
    <t>구분</t>
    <phoneticPr fontId="2" type="noConversion"/>
  </si>
  <si>
    <t>직접비(천원)</t>
    <phoneticPr fontId="2" type="noConversion"/>
  </si>
  <si>
    <t>연구비 총액(천원)</t>
    <phoneticPr fontId="2" type="noConversion"/>
  </si>
  <si>
    <t>설명</t>
    <phoneticPr fontId="2" type="noConversion"/>
  </si>
  <si>
    <t>국가과학기술연구회</t>
  </si>
  <si>
    <t>한국건설기술연구원</t>
  </si>
  <si>
    <t>한국과학기술연구원</t>
  </si>
  <si>
    <t>한국과학기술정보연구원</t>
  </si>
  <si>
    <t>한국기계연구원</t>
  </si>
  <si>
    <t>한국기초과학지원연구원</t>
  </si>
  <si>
    <t>한국생명공학연구원</t>
  </si>
  <si>
    <t>한국생산기술연구원</t>
  </si>
  <si>
    <t>한국식품연구원</t>
  </si>
  <si>
    <t>한국에너지기술연구원</t>
  </si>
  <si>
    <t>한국원자력연구원</t>
  </si>
  <si>
    <t>한국전기연구원</t>
  </si>
  <si>
    <t>한국전자통신연구원</t>
  </si>
  <si>
    <t>한국지질자원연구원</t>
  </si>
  <si>
    <t>한국천문연구원</t>
  </si>
  <si>
    <t>한국철도기술연구원</t>
  </si>
  <si>
    <t>한국표준과학연구원</t>
  </si>
  <si>
    <t>한국한의학연구원</t>
  </si>
  <si>
    <t>한국항공우주연구원</t>
  </si>
  <si>
    <t>한국해양과학기술원</t>
  </si>
  <si>
    <t>한국화학연구원</t>
  </si>
  <si>
    <t>과학기술연합대학원대학교</t>
  </si>
  <si>
    <t>국가보안기술연구소</t>
  </si>
  <si>
    <t>국가핵융합연구소</t>
  </si>
  <si>
    <t>극지연구소</t>
  </si>
  <si>
    <t>녹색기술센터</t>
  </si>
  <si>
    <t>선박해양플랜트연구소</t>
  </si>
  <si>
    <t>세계김치연구소</t>
  </si>
  <si>
    <t>안전성평가연구소</t>
  </si>
  <si>
    <t>재료연구소</t>
  </si>
  <si>
    <t>광주과학기술원</t>
  </si>
  <si>
    <t>기초과학연구원</t>
  </si>
  <si>
    <t>대구경북과학기술원</t>
  </si>
  <si>
    <t>울산과학기술원</t>
  </si>
  <si>
    <t>한국과학기술기획평가원</t>
  </si>
  <si>
    <t>한국과학기술원</t>
  </si>
  <si>
    <t>한국산업기술시험원</t>
  </si>
  <si>
    <t>한국세라믹기술원</t>
  </si>
  <si>
    <t>한국원자력안전기술원</t>
  </si>
  <si>
    <t>한국원자력의학원</t>
  </si>
  <si>
    <t>한국원자력통제기술원</t>
  </si>
  <si>
    <t>국가과학기술인력개발원</t>
  </si>
  <si>
    <t>국가수리과학연구소</t>
  </si>
  <si>
    <t>고등과학원</t>
  </si>
  <si>
    <t>나노종합기술원</t>
  </si>
  <si>
    <t>한국뇌연구원</t>
  </si>
  <si>
    <t>건설기계부품연구원</t>
  </si>
  <si>
    <t>다이텍연구원</t>
  </si>
  <si>
    <t>전자부품연구원</t>
  </si>
  <si>
    <t>중소조선연구원</t>
  </si>
  <si>
    <t>한국광기술원</t>
  </si>
  <si>
    <t>한국로봇융합연구원</t>
  </si>
  <si>
    <t>한국섬유개발연구원</t>
  </si>
  <si>
    <t>한국섬유기계융합연구원</t>
  </si>
  <si>
    <t>한국섬유소재연구원</t>
  </si>
  <si>
    <t>한국신발피혁연구원</t>
  </si>
  <si>
    <t>한국실크연구원</t>
  </si>
  <si>
    <t>한국조선해양기자재연구원</t>
  </si>
  <si>
    <t>한국패션산업연구원</t>
  </si>
  <si>
    <t>고등기술연구원</t>
  </si>
  <si>
    <t>과학기술일자리진흥원</t>
  </si>
  <si>
    <t>삼성서울병원</t>
  </si>
  <si>
    <t>포항산업과학연구원</t>
  </si>
  <si>
    <t>한국산업기술진흥원</t>
  </si>
  <si>
    <t>한국선급</t>
  </si>
  <si>
    <t>한국원자력안전재단</t>
  </si>
  <si>
    <t>한국파스퇴르연구소</t>
  </si>
  <si>
    <t>가천대학교</t>
  </si>
  <si>
    <t>가톨릭관동대학교</t>
  </si>
  <si>
    <t>가톨릭대학교</t>
  </si>
  <si>
    <t>강남대학교</t>
  </si>
  <si>
    <t>강릉원주대학교</t>
  </si>
  <si>
    <t>강원대학교</t>
  </si>
  <si>
    <t>건국대학교</t>
  </si>
  <si>
    <t>건양대학교</t>
  </si>
  <si>
    <t>경기과학기술대학교</t>
  </si>
  <si>
    <t>경기대학교</t>
  </si>
  <si>
    <t>경남대학교</t>
  </si>
  <si>
    <t>경북대학교</t>
  </si>
  <si>
    <t>경상대학교</t>
  </si>
  <si>
    <t>경성대학교</t>
  </si>
  <si>
    <t>경운대학교</t>
  </si>
  <si>
    <t>경인교육대학교</t>
  </si>
  <si>
    <t>경일대학교</t>
  </si>
  <si>
    <t>경주대학교</t>
  </si>
  <si>
    <t>경희대학교</t>
  </si>
  <si>
    <t>경희사이버대학교</t>
  </si>
  <si>
    <t>계명대학교</t>
  </si>
  <si>
    <t>고려대학교</t>
  </si>
  <si>
    <t>고신대학교</t>
  </si>
  <si>
    <t>공주대학교</t>
  </si>
  <si>
    <t>광운대학교</t>
  </si>
  <si>
    <t>광주교육대학교</t>
  </si>
  <si>
    <t>광주대학교</t>
  </si>
  <si>
    <t>광주여자대학교</t>
  </si>
  <si>
    <t>국민대학교</t>
  </si>
  <si>
    <t>경남과학기술대학교</t>
    <phoneticPr fontId="2" type="noConversion"/>
  </si>
  <si>
    <t>국제뇌교육종합대학원대학교</t>
  </si>
  <si>
    <t>군산대학교</t>
  </si>
  <si>
    <t>극동대학교</t>
  </si>
  <si>
    <t>금강대학교</t>
  </si>
  <si>
    <t>금오공과대학교</t>
  </si>
  <si>
    <t>나사렛대학교</t>
  </si>
  <si>
    <t>남부대학교</t>
  </si>
  <si>
    <t>남서울대학교</t>
  </si>
  <si>
    <t>단국대학교</t>
  </si>
  <si>
    <t>대구가톨릭대학교</t>
  </si>
  <si>
    <t>대구교육대학교</t>
  </si>
  <si>
    <t>대구대학교</t>
  </si>
  <si>
    <t>대구한의대학교</t>
  </si>
  <si>
    <t>대림대학교</t>
  </si>
  <si>
    <t>대전대학교</t>
  </si>
  <si>
    <t>대진대학교</t>
  </si>
  <si>
    <t>덕성여자대학교</t>
  </si>
  <si>
    <t>동국대학교</t>
  </si>
  <si>
    <t>동덕여자대학교</t>
  </si>
  <si>
    <t>동명대학교</t>
  </si>
  <si>
    <t>동서대학교</t>
  </si>
  <si>
    <t>동신대학교</t>
  </si>
  <si>
    <t>동아대학교</t>
  </si>
  <si>
    <t>동양대학교</t>
  </si>
  <si>
    <t>동양미래대학교</t>
  </si>
  <si>
    <t>동의대학교</t>
  </si>
  <si>
    <t>명지대학교</t>
  </si>
  <si>
    <t>명지전문대학교</t>
  </si>
  <si>
    <t>목원대학교</t>
  </si>
  <si>
    <t>목포대학교</t>
  </si>
  <si>
    <t>목포해양대학교</t>
  </si>
  <si>
    <t>배재대학교</t>
  </si>
  <si>
    <t>백석대학교</t>
  </si>
  <si>
    <t>백석문화대학교</t>
  </si>
  <si>
    <t>부경대학교</t>
  </si>
  <si>
    <t>부산가톨릭대학교</t>
  </si>
  <si>
    <t>부산교육대학교</t>
  </si>
  <si>
    <t>부산대학교</t>
  </si>
  <si>
    <t>부산외국어대학교</t>
  </si>
  <si>
    <t>부천대학교</t>
  </si>
  <si>
    <t>북한대학원대학교</t>
  </si>
  <si>
    <t>삼육대학교</t>
  </si>
  <si>
    <t>상명대학교</t>
  </si>
  <si>
    <t>상지대학교</t>
  </si>
  <si>
    <t>서강대학교</t>
  </si>
  <si>
    <t>서경대학교</t>
  </si>
  <si>
    <t>서울과학기술대학교</t>
  </si>
  <si>
    <t>서울교육대학교</t>
  </si>
  <si>
    <t>서울대학교</t>
  </si>
  <si>
    <t>서울미디어대학원대학교</t>
  </si>
  <si>
    <t>서울시립대학교</t>
  </si>
  <si>
    <t>서울여자대학교</t>
  </si>
  <si>
    <t>서원대학교</t>
  </si>
  <si>
    <t>서일대학교</t>
  </si>
  <si>
    <t>선문대학교</t>
  </si>
  <si>
    <t>성결대학교</t>
  </si>
  <si>
    <t>성공회대학교</t>
  </si>
  <si>
    <t>성균관대학교</t>
  </si>
  <si>
    <t>성신여자대학교</t>
  </si>
  <si>
    <t>세명대학교</t>
  </si>
  <si>
    <t>세종대학교</t>
  </si>
  <si>
    <t>세한대학교</t>
  </si>
  <si>
    <t>수원과학대학교</t>
  </si>
  <si>
    <t>수원대학교</t>
  </si>
  <si>
    <t>숙명여자대학교</t>
  </si>
  <si>
    <t>순천대학교</t>
  </si>
  <si>
    <t>순천향대학교</t>
  </si>
  <si>
    <t>숭실대학교</t>
  </si>
  <si>
    <t>신라대학교</t>
  </si>
  <si>
    <t>아주대학교</t>
  </si>
  <si>
    <t>안동대학교</t>
  </si>
  <si>
    <t>연세대학교</t>
  </si>
  <si>
    <t>영남대학교</t>
  </si>
  <si>
    <t>영산대학교</t>
  </si>
  <si>
    <t>오산대학교</t>
  </si>
  <si>
    <t>용인대학교</t>
  </si>
  <si>
    <t>우석대학교</t>
  </si>
  <si>
    <t>우송대학교</t>
  </si>
  <si>
    <t>울산과학대학교</t>
  </si>
  <si>
    <t>울산대학교</t>
  </si>
  <si>
    <t>원광대학교</t>
  </si>
  <si>
    <t>위덕대학교</t>
  </si>
  <si>
    <t>을지대학교</t>
  </si>
  <si>
    <t>이화여자대학교</t>
  </si>
  <si>
    <t>인덕대학교</t>
  </si>
  <si>
    <t>인제대학교</t>
  </si>
  <si>
    <t>인천대학교</t>
  </si>
  <si>
    <t>인하공업전문대학</t>
  </si>
  <si>
    <t>인하대학교</t>
  </si>
  <si>
    <t>전남대학교</t>
  </si>
  <si>
    <t>전북대학교</t>
  </si>
  <si>
    <t>전주대학교</t>
  </si>
  <si>
    <t>제주국제대학교</t>
  </si>
  <si>
    <t>제주대학교</t>
  </si>
  <si>
    <t>제주한라대학교</t>
  </si>
  <si>
    <t>조선대학교</t>
  </si>
  <si>
    <t>중부대학교</t>
  </si>
  <si>
    <t>중앙대학교</t>
  </si>
  <si>
    <t>중원대학교</t>
  </si>
  <si>
    <t>진주교육대학교</t>
  </si>
  <si>
    <t>차의과학대학교</t>
  </si>
  <si>
    <t>창원대학교</t>
  </si>
  <si>
    <t>청운대학교</t>
  </si>
  <si>
    <t>청주교육대학교</t>
  </si>
  <si>
    <t>청주대학교</t>
  </si>
  <si>
    <t>춘천교육대학교</t>
  </si>
  <si>
    <t>충남대학교</t>
  </si>
  <si>
    <t>충북대학교</t>
  </si>
  <si>
    <t>평택대학교</t>
  </si>
  <si>
    <t>포항공과대학교</t>
  </si>
  <si>
    <t>한경대학교</t>
  </si>
  <si>
    <t>한국교원대학교</t>
  </si>
  <si>
    <t>한국교통대학교</t>
  </si>
  <si>
    <t>한국기술교육대학교</t>
  </si>
  <si>
    <t>한국농수산대학교</t>
  </si>
  <si>
    <t>한국방송통신대학교</t>
  </si>
  <si>
    <t>한국복지대학교</t>
  </si>
  <si>
    <t>한국산업기술대학교</t>
  </si>
  <si>
    <t>한국예술종합학교</t>
  </si>
  <si>
    <t>한국외국어대학교</t>
  </si>
  <si>
    <t>한국체육대학교</t>
  </si>
  <si>
    <t>한국항공대학교</t>
  </si>
  <si>
    <t>한국해양대학교</t>
  </si>
  <si>
    <t>한남대학교</t>
  </si>
  <si>
    <t>한동대학교</t>
  </si>
  <si>
    <t>한라대학교</t>
  </si>
  <si>
    <t>한림국제대학원대학교</t>
  </si>
  <si>
    <t>한림대학교</t>
  </si>
  <si>
    <t>한밭대학교</t>
  </si>
  <si>
    <t>한서대학교</t>
  </si>
  <si>
    <t>한성대학교</t>
  </si>
  <si>
    <t>한세대학교</t>
  </si>
  <si>
    <t>한신대학교</t>
  </si>
  <si>
    <t>한양대학교</t>
  </si>
  <si>
    <t>한양여자대학교</t>
  </si>
  <si>
    <t>협성대학교</t>
  </si>
  <si>
    <t>호남대학교</t>
  </si>
  <si>
    <t>호서대학교</t>
  </si>
  <si>
    <t>홍익대학교</t>
  </si>
  <si>
    <t>한국전력국제원자력대학원대학교</t>
    <phoneticPr fontId="2" type="noConversion"/>
  </si>
  <si>
    <t>기관 명</t>
    <phoneticPr fontId="2" type="noConversion"/>
  </si>
  <si>
    <t>고시 간접비율(2020년)</t>
    <phoneticPr fontId="2" type="noConversion"/>
  </si>
  <si>
    <t>ECO융합섬유연구원</t>
  </si>
  <si>
    <t>한국자동차연구원(前 자동차부품연구원)</t>
    <phoneticPr fontId="2" type="noConversion"/>
  </si>
  <si>
    <t>○ 국가연구개발사업 기관별 간접비 계상 기준</t>
    <phoneticPr fontId="2" type="noConversion"/>
  </si>
  <si>
    <t>※ 간접비 비율을 정하지 않은 기관의 간접비 계상</t>
    <phoneticPr fontId="2" type="noConversion"/>
  </si>
  <si>
    <t>② 간접비 비율을 정하지 않은 대학은 직접비의 5%
    (단, '2018년도 연구비 관리체계 평가' 실시 후 설립되어 간접비 비율을 정하지 않은 대학은 직접비의 17% 범위에서 계상</t>
    <phoneticPr fontId="2" type="noConversion"/>
  </si>
  <si>
    <t>① 간접비 비율을 정하지 않은 대학 외 비영리 연구기관은 직접비의 17% 범위에서 간접비 계상</t>
    <phoneticPr fontId="2" type="noConversion"/>
  </si>
  <si>
    <t>③ 기존의 연구기관이 통폐합 또는 분리되는 경우 새로운 기관은 이전 기관의 간접비 비율을 선택하여 적용</t>
    <phoneticPr fontId="2" type="noConversion"/>
  </si>
  <si>
    <t>과학기술정보통신부 고시 제2019-0666호</t>
    <phoneticPr fontId="2" type="noConversion"/>
  </si>
  <si>
    <t>연평균 직접비</t>
    <phoneticPr fontId="2" type="noConversion"/>
  </si>
  <si>
    <t>-</t>
    <phoneticPr fontId="2" type="noConversion"/>
  </si>
  <si>
    <t>간접비율(%)</t>
    <phoneticPr fontId="2" type="noConversion"/>
  </si>
  <si>
    <t>※ 노란색 셀에 과제 및 기관정보 입력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</si>
  <si>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(간접비율)</t>
    </r>
    <r>
      <rPr>
        <sz val="11"/>
        <color theme="1"/>
        <rFont val="맑은 고딕"/>
        <family val="2"/>
        <charset val="129"/>
        <scheme val="minor"/>
      </rPr>
      <t xml:space="preserve"> 기관별 간접비율</t>
    </r>
    <phoneticPr fontId="2" type="noConversion"/>
  </si>
  <si>
    <r>
      <t>(단위</t>
    </r>
    <r>
      <rPr>
        <b/>
        <sz val="10"/>
        <color indexed="8"/>
        <rFont val="맑은 고딕"/>
        <family val="3"/>
        <charset val="129"/>
      </rPr>
      <t>: 천원)</t>
    </r>
    <phoneticPr fontId="11" type="noConversion"/>
  </si>
  <si>
    <t>분야별지원체계</t>
    <phoneticPr fontId="11" type="noConversion"/>
  </si>
  <si>
    <t>수학</t>
    <phoneticPr fontId="11" type="noConversion"/>
  </si>
  <si>
    <t>물리학</t>
    <phoneticPr fontId="11" type="noConversion"/>
  </si>
  <si>
    <t>화학</t>
    <phoneticPr fontId="11" type="noConversion"/>
  </si>
  <si>
    <t>지구과학</t>
    <phoneticPr fontId="11" type="noConversion"/>
  </si>
  <si>
    <t>기초·분자생명</t>
    <phoneticPr fontId="11" type="noConversion"/>
  </si>
  <si>
    <t>기초·응용의학</t>
    <phoneticPr fontId="11" type="noConversion"/>
  </si>
  <si>
    <t>미시행</t>
    <phoneticPr fontId="11" type="noConversion"/>
  </si>
  <si>
    <t>해당 CRB</t>
    <phoneticPr fontId="11" type="noConversion"/>
  </si>
  <si>
    <t>기초생명, 분자생명</t>
    <phoneticPr fontId="11" type="noConversion"/>
  </si>
  <si>
    <t>기초의학, 응용의학</t>
    <phoneticPr fontId="11" type="noConversion"/>
  </si>
  <si>
    <t>기반생명, 치의학, 한의학, 약학, 간호학, 기계, 건설/교통, 소재, 화공, 전기/전자, 통신, 컴퓨터·소프트웨어, 바이오·의료융합, 에너지·환경융합·복합, 다학제융합·복합, ICT기반융합</t>
    <phoneticPr fontId="11" type="noConversion"/>
  </si>
  <si>
    <t>사업 구분</t>
    <phoneticPr fontId="11" type="noConversion"/>
  </si>
  <si>
    <t>연평균 직접비</t>
    <phoneticPr fontId="11" type="noConversion"/>
  </si>
  <si>
    <t>연간 
최대 직접비</t>
    <phoneticPr fontId="11" type="noConversion"/>
  </si>
  <si>
    <t>연구기간</t>
    <phoneticPr fontId="11" type="noConversion"/>
  </si>
  <si>
    <t>중견연구(유형1-2)</t>
    <phoneticPr fontId="11" type="noConversion"/>
  </si>
  <si>
    <t>120,001~200,000</t>
    <phoneticPr fontId="11" type="noConversion"/>
  </si>
  <si>
    <t>80,001~160,000</t>
    <phoneticPr fontId="11" type="noConversion"/>
  </si>
  <si>
    <t>96,001~160,000</t>
    <phoneticPr fontId="11" type="noConversion"/>
  </si>
  <si>
    <t>중견연구(유형2)</t>
    <phoneticPr fontId="11" type="noConversion"/>
  </si>
  <si>
    <t>200,001~320,000</t>
    <phoneticPr fontId="11" type="noConversion"/>
  </si>
  <si>
    <t>160,001~240,000</t>
    <phoneticPr fontId="11" type="noConversion"/>
  </si>
  <si>
    <t>120,001~240,000</t>
    <phoneticPr fontId="11" type="noConversion"/>
  </si>
  <si>
    <t>160,001~320,000</t>
    <phoneticPr fontId="11" type="noConversion"/>
  </si>
  <si>
    <t>우수신진연구</t>
    <phoneticPr fontId="11" type="noConversion"/>
  </si>
  <si>
    <t>세종과학펠로우십</t>
    <phoneticPr fontId="11" type="noConversion"/>
  </si>
  <si>
    <t>생애첫연구</t>
    <phoneticPr fontId="11" type="noConversion"/>
  </si>
  <si>
    <r>
      <t xml:space="preserve">※ </t>
    </r>
    <r>
      <rPr>
        <b/>
        <sz val="14"/>
        <color indexed="10"/>
        <rFont val="맑은 고딕"/>
        <family val="3"/>
        <charset val="129"/>
      </rPr>
      <t>직접비만 입력</t>
    </r>
    <r>
      <rPr>
        <b/>
        <sz val="14"/>
        <color indexed="8"/>
        <rFont val="맑은 고딕"/>
        <family val="3"/>
        <charset val="129"/>
      </rPr>
      <t>(간접비는 선정 시 별도 입력)</t>
    </r>
    <phoneticPr fontId="11" type="noConversion"/>
  </si>
  <si>
    <r>
      <rPr>
        <b/>
        <sz val="11"/>
        <color theme="1"/>
        <rFont val="맑은 고딕"/>
        <family val="3"/>
        <charset val="129"/>
        <scheme val="minor"/>
      </rPr>
      <t>(직접비)</t>
    </r>
    <r>
      <rPr>
        <sz val="11"/>
        <color theme="1"/>
        <rFont val="맑은 고딕"/>
        <family val="3"/>
        <charset val="129"/>
        <scheme val="minor"/>
      </rPr>
      <t xml:space="preserve">
두번째 시트(</t>
    </r>
    <r>
      <rPr>
        <b/>
        <sz val="11"/>
        <color theme="1"/>
        <rFont val="맑은 고딕"/>
        <family val="3"/>
        <charset val="129"/>
        <scheme val="minor"/>
      </rPr>
      <t>사업별, 분야별 신청가능 직접비</t>
    </r>
    <r>
      <rPr>
        <sz val="11"/>
        <color theme="1"/>
        <rFont val="맑은 고딕"/>
        <family val="3"/>
        <charset val="129"/>
        <scheme val="minor"/>
      </rPr>
      <t>)를 참고하여 입력</t>
    </r>
    <phoneticPr fontId="2" type="noConversion"/>
  </si>
  <si>
    <r>
      <t xml:space="preserve">(사업구분) </t>
    </r>
    <r>
      <rPr>
        <sz val="11"/>
        <color theme="1"/>
        <rFont val="맑은 고딕"/>
        <family val="3"/>
        <charset val="129"/>
        <scheme val="minor"/>
      </rPr>
      <t>접수하는 사업 선택</t>
    </r>
    <phoneticPr fontId="2" type="noConversion"/>
  </si>
  <si>
    <r>
      <t>간접비(천원)</t>
    </r>
    <r>
      <rPr>
        <sz val="12"/>
        <color theme="1"/>
        <rFont val="맑은 고딕"/>
        <family val="3"/>
        <charset val="129"/>
        <scheme val="minor"/>
      </rPr>
      <t xml:space="preserve">
</t>
    </r>
    <r>
      <rPr>
        <b/>
        <sz val="11"/>
        <color rgb="FFFF0000"/>
        <rFont val="맑은 고딕"/>
        <family val="3"/>
        <charset val="129"/>
        <scheme val="minor"/>
      </rPr>
      <t>※ 접수 시 입력하지 않음</t>
    </r>
    <phoneticPr fontId="2" type="noConversion"/>
  </si>
  <si>
    <r>
      <t xml:space="preserve">※ </t>
    </r>
    <r>
      <rPr>
        <b/>
        <sz val="11"/>
        <color theme="1"/>
        <rFont val="맑은 고딕"/>
        <family val="3"/>
        <charset val="129"/>
        <scheme val="minor"/>
      </rPr>
      <t>간접비는 선정 시 일괄 부여</t>
    </r>
    <r>
      <rPr>
        <sz val="11"/>
        <color theme="1"/>
        <rFont val="맑은 고딕"/>
        <family val="3"/>
        <charset val="129"/>
        <scheme val="minor"/>
      </rPr>
      <t xml:space="preserve"> 예정</t>
    </r>
    <phoneticPr fontId="2" type="noConversion"/>
  </si>
  <si>
    <r>
      <t xml:space="preserve">※ 신규과제 신청 시 </t>
    </r>
    <r>
      <rPr>
        <b/>
        <sz val="11"/>
        <color theme="1"/>
        <rFont val="맑은 고딕"/>
        <family val="3"/>
        <charset val="129"/>
        <scheme val="minor"/>
      </rPr>
      <t>직접비만 입력하여 신청</t>
    </r>
    <phoneticPr fontId="2" type="noConversion"/>
  </si>
  <si>
    <r>
      <t>사업구분</t>
    </r>
    <r>
      <rPr>
        <b/>
        <sz val="10"/>
        <color theme="1"/>
        <rFont val="맑은 고딕"/>
        <family val="3"/>
        <charset val="129"/>
        <scheme val="minor"/>
      </rPr>
      <t>(선택)</t>
    </r>
    <phoneticPr fontId="2" type="noConversion"/>
  </si>
  <si>
    <t>-</t>
    <phoneticPr fontId="2" type="noConversion"/>
  </si>
  <si>
    <t>※ 재도약연구는 직전 수행과제에 따라 30,000천원 또는 50,000천원</t>
    <phoneticPr fontId="11" type="noConversion"/>
  </si>
  <si>
    <r>
      <rPr>
        <b/>
        <sz val="10"/>
        <color theme="1"/>
        <rFont val="맑은 고딕"/>
        <family val="3"/>
        <charset val="129"/>
        <scheme val="minor"/>
      </rPr>
      <t>(간접비-리더연구, 중견연구, 신진연구, 세종과학펠로우십)</t>
    </r>
    <r>
      <rPr>
        <sz val="10"/>
        <color theme="1"/>
        <rFont val="맑은 고딕"/>
        <family val="3"/>
        <charset val="129"/>
        <scheme val="minor"/>
      </rPr>
      <t xml:space="preserve">
○ 직접비 5,000만원 이하 과제의 간접비 기준
  = 직접비×기관별 간접비율×50%
○ 직접비 5,000만원 초과 과제의 간접비 기준
  = (5,000만원×기관별 간접비율×50%)+(직접비의 5,000만원 초과분×기관별 간접비율)
</t>
    </r>
    <r>
      <rPr>
        <b/>
        <sz val="10"/>
        <color theme="1"/>
        <rFont val="맑은 고딕"/>
        <family val="3"/>
        <charset val="129"/>
        <scheme val="minor"/>
      </rPr>
      <t>(간접비-생애첫연구, 재도약연구)</t>
    </r>
    <r>
      <rPr>
        <sz val="10"/>
        <color theme="1"/>
        <rFont val="맑은 고딕"/>
        <family val="3"/>
        <charset val="129"/>
        <scheme val="minor"/>
      </rPr>
      <t xml:space="preserve">
○ 직접비×기관별 간접비율×16%</t>
    </r>
    <phoneticPr fontId="2" type="noConversion"/>
  </si>
  <si>
    <r>
      <t>5년</t>
    </r>
    <r>
      <rPr>
        <sz val="12"/>
        <color indexed="8"/>
        <rFont val="맑은 고딕"/>
        <family val="3"/>
        <charset val="129"/>
        <scheme val="major"/>
      </rPr>
      <t>(3+2)</t>
    </r>
    <phoneticPr fontId="11" type="noConversion"/>
  </si>
  <si>
    <r>
      <rPr>
        <sz val="12"/>
        <color indexed="8"/>
        <rFont val="맑은 고딕"/>
        <family val="3"/>
        <charset val="129"/>
        <scheme val="major"/>
      </rPr>
      <t>9년(3+3+3)</t>
    </r>
    <phoneticPr fontId="11" type="noConversion"/>
  </si>
  <si>
    <r>
      <t>1년</t>
    </r>
    <r>
      <rPr>
        <sz val="12"/>
        <color indexed="8"/>
        <rFont val="맑은 고딕"/>
        <family val="3"/>
        <charset val="129"/>
        <scheme val="major"/>
      </rPr>
      <t>~5년</t>
    </r>
    <phoneticPr fontId="11" type="noConversion"/>
  </si>
  <si>
    <r>
      <t>1년</t>
    </r>
    <r>
      <rPr>
        <sz val="12"/>
        <color indexed="8"/>
        <rFont val="맑은 고딕"/>
        <family val="3"/>
        <charset val="129"/>
        <scheme val="major"/>
      </rPr>
      <t>~5년</t>
    </r>
    <r>
      <rPr>
        <sz val="10"/>
        <color indexed="8"/>
        <rFont val="Arial"/>
        <family val="2"/>
      </rPr>
      <t/>
    </r>
  </si>
  <si>
    <r>
      <t>1년</t>
    </r>
    <r>
      <rPr>
        <sz val="12"/>
        <color indexed="8"/>
        <rFont val="맑은 고딕"/>
        <family val="3"/>
        <charset val="129"/>
        <scheme val="major"/>
      </rPr>
      <t>~3년</t>
    </r>
    <phoneticPr fontId="11" type="noConversion"/>
  </si>
  <si>
    <t>중견연구
(유형1-1, 통합유형1)</t>
    <phoneticPr fontId="11" type="noConversion"/>
  </si>
  <si>
    <t>리더연구 1차년도 직접비</t>
    <phoneticPr fontId="2" type="noConversion"/>
  </si>
  <si>
    <t>리더연구
(1차년도 9개월 지원)</t>
    <phoneticPr fontId="11" type="noConversion"/>
  </si>
  <si>
    <r>
      <t>6년</t>
    </r>
    <r>
      <rPr>
        <sz val="12"/>
        <color indexed="8"/>
        <rFont val="맑은 고딕"/>
        <family val="3"/>
        <charset val="129"/>
        <scheme val="major"/>
      </rPr>
      <t>(3+3)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</si>
</sst>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#"/>
    <numFmt numFmtId="177" formatCode="_(* #,##0.00_);_(* \(#,##0.00\);_(* &quot;-&quot;??_);_(@_)"/>
    <numFmt numFmtId="178" formatCode="_(* #,##0_);_(* \(#,##0\);_(* &quot;-&quot;??_);_(@_)"/>
  </numFmts>
  <fonts count="2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맑은 고딕"/>
      <family val="3"/>
      <charset val="129"/>
    </font>
    <font>
      <sz val="8"/>
      <name val="돋움"/>
      <family val="3"/>
      <charset val="129"/>
    </font>
    <font>
      <sz val="10"/>
      <color rgb="FF00000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b/>
      <sz val="14"/>
      <color indexed="10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</font>
    <font>
      <sz val="12"/>
      <color indexed="8"/>
      <name val="Arial"/>
      <family val="2"/>
    </font>
    <font>
      <sz val="12"/>
      <color rgb="FF000000"/>
      <name val="맑은 고딕"/>
      <family val="3"/>
      <charset val="129"/>
    </font>
    <font>
      <sz val="12"/>
      <color indexed="8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sz val="12"/>
      <color rgb="FF000000"/>
      <name val="맑은 고딕"/>
      <family val="3"/>
      <charset val="129"/>
      <scheme val="major"/>
    </font>
    <font>
      <b/>
      <sz val="20"/>
      <color rgb="FF000000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/>
    <xf numFmtId="177" fontId="8" fillId="0" borderId="0"/>
  </cellStyleXfs>
  <cellXfs count="7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2" borderId="4" xfId="0" applyFill="1" applyBorder="1" applyAlignment="1" applyProtection="1">
      <alignment horizontal="center" vertical="center"/>
      <protection locked="0"/>
    </xf>
    <xf numFmtId="10" fontId="0" fillId="2" borderId="4" xfId="0" applyNumberFormat="1" applyFill="1" applyBorder="1" applyProtection="1">
      <alignment vertical="center"/>
      <protection locked="0"/>
    </xf>
    <xf numFmtId="0" fontId="0" fillId="3" borderId="8" xfId="0" applyFill="1" applyBorder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3" borderId="5" xfId="0" applyFill="1" applyBorder="1" applyAlignment="1" applyProtection="1">
      <alignment horizontal="center" vertical="center"/>
      <protection hidden="1"/>
    </xf>
    <xf numFmtId="0" fontId="0" fillId="4" borderId="7" xfId="0" applyFill="1" applyBorder="1" applyProtection="1">
      <alignment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6" fillId="0" borderId="0" xfId="0" applyFont="1" applyProtection="1">
      <alignment vertical="center"/>
      <protection hidden="1"/>
    </xf>
    <xf numFmtId="0" fontId="7" fillId="4" borderId="4" xfId="0" applyFont="1" applyFill="1" applyBorder="1" applyAlignment="1" applyProtection="1">
      <alignment horizontal="center" vertical="center"/>
      <protection hidden="1"/>
    </xf>
    <xf numFmtId="0" fontId="8" fillId="0" borderId="0" xfId="2"/>
    <xf numFmtId="0" fontId="8" fillId="0" borderId="0" xfId="2" applyAlignment="1">
      <alignment horizontal="center"/>
    </xf>
    <xf numFmtId="0" fontId="8" fillId="0" borderId="0" xfId="2" applyFill="1" applyBorder="1"/>
    <xf numFmtId="0" fontId="9" fillId="0" borderId="0" xfId="2" applyFont="1" applyAlignment="1">
      <alignment horizontal="right"/>
    </xf>
    <xf numFmtId="178" fontId="8" fillId="0" borderId="0" xfId="3" applyNumberFormat="1"/>
    <xf numFmtId="0" fontId="12" fillId="0" borderId="0" xfId="2" applyFont="1" applyBorder="1" applyAlignment="1">
      <alignment horizontal="center"/>
    </xf>
    <xf numFmtId="178" fontId="8" fillId="0" borderId="0" xfId="3" applyNumberFormat="1" applyBorder="1"/>
    <xf numFmtId="178" fontId="0" fillId="0" borderId="0" xfId="3" applyNumberFormat="1" applyFont="1" applyBorder="1" applyAlignment="1">
      <alignment horizontal="center"/>
    </xf>
    <xf numFmtId="41" fontId="0" fillId="4" borderId="16" xfId="1" applyFont="1" applyFill="1" applyBorder="1" applyAlignment="1" applyProtection="1">
      <alignment horizontal="center" vertical="center" wrapText="1"/>
      <protection hidden="1"/>
    </xf>
    <xf numFmtId="0" fontId="0" fillId="3" borderId="19" xfId="0" applyFill="1" applyBorder="1" applyAlignment="1" applyProtection="1">
      <alignment horizontal="center" vertical="center"/>
      <protection hidden="1"/>
    </xf>
    <xf numFmtId="176" fontId="0" fillId="4" borderId="3" xfId="0" applyNumberFormat="1" applyFill="1" applyBorder="1" applyProtection="1">
      <alignment vertical="center"/>
      <protection hidden="1"/>
    </xf>
    <xf numFmtId="176" fontId="0" fillId="4" borderId="17" xfId="0" applyNumberFormat="1" applyFill="1" applyBorder="1" applyProtection="1">
      <alignment vertical="center"/>
      <protection hidden="1"/>
    </xf>
    <xf numFmtId="0" fontId="0" fillId="3" borderId="15" xfId="0" applyFill="1" applyBorder="1" applyAlignment="1" applyProtection="1">
      <alignment horizontal="center" vertical="center" wrapText="1"/>
      <protection hidden="1"/>
    </xf>
    <xf numFmtId="0" fontId="4" fillId="0" borderId="0" xfId="0" applyFont="1" applyProtection="1">
      <alignment vertical="center"/>
      <protection hidden="1"/>
    </xf>
    <xf numFmtId="0" fontId="0" fillId="3" borderId="6" xfId="0" applyFill="1" applyBorder="1" applyAlignment="1" applyProtection="1">
      <alignment horizontal="center" vertical="center"/>
      <protection hidden="1"/>
    </xf>
    <xf numFmtId="176" fontId="0" fillId="4" borderId="4" xfId="0" applyNumberFormat="1" applyFill="1" applyBorder="1" applyAlignment="1" applyProtection="1">
      <alignment horizontal="center" vertical="center"/>
      <protection hidden="1"/>
    </xf>
    <xf numFmtId="176" fontId="0" fillId="2" borderId="14" xfId="0" applyNumberFormat="1" applyFill="1" applyBorder="1" applyAlignment="1" applyProtection="1">
      <alignment horizontal="right" vertical="center"/>
      <protection locked="0"/>
    </xf>
    <xf numFmtId="176" fontId="7" fillId="4" borderId="3" xfId="0" applyNumberFormat="1" applyFont="1" applyFill="1" applyBorder="1" applyAlignment="1" applyProtection="1">
      <alignment horizontal="right" vertical="center"/>
      <protection hidden="1"/>
    </xf>
    <xf numFmtId="176" fontId="7" fillId="4" borderId="17" xfId="0" applyNumberFormat="1" applyFont="1" applyFill="1" applyBorder="1" applyAlignment="1" applyProtection="1">
      <alignment horizontal="right" vertical="center"/>
      <protection hidden="1"/>
    </xf>
    <xf numFmtId="0" fontId="20" fillId="0" borderId="0" xfId="2" applyFont="1" applyFill="1" applyBorder="1" applyAlignment="1">
      <alignment horizontal="center" vertical="center" wrapText="1"/>
    </xf>
    <xf numFmtId="0" fontId="20" fillId="5" borderId="1" xfId="2" applyFont="1" applyFill="1" applyBorder="1" applyAlignment="1">
      <alignment horizontal="center" vertical="center"/>
    </xf>
    <xf numFmtId="0" fontId="20" fillId="5" borderId="1" xfId="2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/>
    </xf>
    <xf numFmtId="178" fontId="21" fillId="0" borderId="1" xfId="3" applyNumberFormat="1" applyFont="1" applyBorder="1" applyAlignment="1">
      <alignment horizontal="right" vertical="center"/>
    </xf>
    <xf numFmtId="178" fontId="22" fillId="0" borderId="1" xfId="3" applyNumberFormat="1" applyFont="1" applyBorder="1" applyAlignment="1">
      <alignment horizontal="right" vertical="center"/>
    </xf>
    <xf numFmtId="178" fontId="21" fillId="0" borderId="0" xfId="3" applyNumberFormat="1" applyFont="1" applyAlignment="1">
      <alignment horizontal="right" vertical="center"/>
    </xf>
    <xf numFmtId="178" fontId="23" fillId="0" borderId="1" xfId="3" applyNumberFormat="1" applyFont="1" applyBorder="1" applyAlignment="1">
      <alignment horizontal="right" vertical="center"/>
    </xf>
    <xf numFmtId="178" fontId="21" fillId="0" borderId="18" xfId="3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78" fontId="21" fillId="4" borderId="1" xfId="3" applyNumberFormat="1" applyFont="1" applyFill="1" applyBorder="1" applyAlignment="1">
      <alignment horizontal="right" vertical="center"/>
    </xf>
    <xf numFmtId="178" fontId="21" fillId="4" borderId="0" xfId="3" applyNumberFormat="1" applyFont="1" applyFill="1" applyAlignment="1">
      <alignment horizontal="right" vertical="center"/>
    </xf>
    <xf numFmtId="178" fontId="21" fillId="4" borderId="18" xfId="3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 applyProtection="1">
      <alignment horizontal="left" vertical="center"/>
      <protection hidden="1"/>
    </xf>
    <xf numFmtId="0" fontId="0" fillId="4" borderId="1" xfId="0" applyFill="1" applyBorder="1" applyAlignment="1" applyProtection="1">
      <alignment horizontal="left" vertical="center"/>
      <protection hidden="1"/>
    </xf>
    <xf numFmtId="0" fontId="7" fillId="4" borderId="1" xfId="0" applyFont="1" applyFill="1" applyBorder="1" applyAlignment="1" applyProtection="1">
      <alignment horizontal="left" vertical="center"/>
      <protection hidden="1"/>
    </xf>
    <xf numFmtId="0" fontId="0" fillId="4" borderId="11" xfId="0" applyFill="1" applyBorder="1" applyAlignment="1" applyProtection="1">
      <alignment horizontal="center" vertical="center"/>
      <protection hidden="1"/>
    </xf>
    <xf numFmtId="0" fontId="0" fillId="4" borderId="12" xfId="0" applyFill="1" applyBorder="1" applyAlignment="1" applyProtection="1">
      <alignment horizontal="center" vertical="center"/>
      <protection hidden="1"/>
    </xf>
    <xf numFmtId="0" fontId="0" fillId="4" borderId="13" xfId="0" applyFill="1" applyBorder="1" applyAlignment="1" applyProtection="1">
      <alignment horizontal="center" vertical="center"/>
      <protection hidden="1"/>
    </xf>
    <xf numFmtId="0" fontId="7" fillId="4" borderId="2" xfId="0" applyFont="1" applyFill="1" applyBorder="1" applyAlignment="1" applyProtection="1">
      <alignment horizontal="center" vertical="center"/>
      <protection hidden="1"/>
    </xf>
    <xf numFmtId="0" fontId="7" fillId="4" borderId="9" xfId="0" applyFont="1" applyFill="1" applyBorder="1" applyAlignment="1" applyProtection="1">
      <alignment horizontal="center" vertical="center"/>
      <protection hidden="1"/>
    </xf>
    <xf numFmtId="0" fontId="7" fillId="4" borderId="10" xfId="0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0" fontId="4" fillId="4" borderId="11" xfId="0" applyFont="1" applyFill="1" applyBorder="1" applyAlignment="1" applyProtection="1">
      <alignment horizontal="left" vertical="center" wrapText="1"/>
      <protection hidden="1"/>
    </xf>
    <xf numFmtId="0" fontId="4" fillId="4" borderId="12" xfId="0" applyFont="1" applyFill="1" applyBorder="1" applyAlignment="1" applyProtection="1">
      <alignment horizontal="left" vertical="center" wrapText="1"/>
      <protection hidden="1"/>
    </xf>
    <xf numFmtId="0" fontId="4" fillId="4" borderId="13" xfId="0" applyFont="1" applyFill="1" applyBorder="1" applyAlignment="1" applyProtection="1">
      <alignment horizontal="left" vertical="center" wrapText="1"/>
      <protection hidden="1"/>
    </xf>
    <xf numFmtId="0" fontId="24" fillId="6" borderId="1" xfId="2" applyFont="1" applyFill="1" applyBorder="1" applyAlignment="1">
      <alignment horizontal="center" vertical="center"/>
    </xf>
    <xf numFmtId="0" fontId="20" fillId="7" borderId="1" xfId="2" applyFont="1" applyFill="1" applyBorder="1" applyAlignment="1">
      <alignment horizontal="center" vertical="center" wrapText="1"/>
    </xf>
    <xf numFmtId="0" fontId="20" fillId="4" borderId="1" xfId="2" applyFont="1" applyFill="1" applyBorder="1" applyAlignment="1">
      <alignment horizontal="center" vertical="center" wrapText="1"/>
    </xf>
    <xf numFmtId="0" fontId="19" fillId="5" borderId="1" xfId="2" applyFont="1" applyFill="1" applyBorder="1" applyAlignment="1">
      <alignment horizontal="center" vertical="center"/>
    </xf>
    <xf numFmtId="0" fontId="23" fillId="0" borderId="1" xfId="2" applyFont="1" applyBorder="1" applyAlignment="1">
      <alignment horizontal="center" vertical="center"/>
    </xf>
    <xf numFmtId="0" fontId="23" fillId="0" borderId="2" xfId="2" applyFont="1" applyBorder="1" applyAlignment="1">
      <alignment horizontal="center" vertical="center"/>
    </xf>
    <xf numFmtId="0" fontId="13" fillId="2" borderId="1" xfId="2" applyFont="1" applyFill="1" applyBorder="1" applyAlignment="1">
      <alignment horizontal="left"/>
    </xf>
    <xf numFmtId="0" fontId="18" fillId="2" borderId="1" xfId="2" applyFont="1" applyFill="1" applyBorder="1" applyAlignment="1">
      <alignment horizontal="left"/>
    </xf>
    <xf numFmtId="0" fontId="20" fillId="5" borderId="1" xfId="2" applyFont="1" applyFill="1" applyBorder="1" applyAlignment="1">
      <alignment horizontal="center" vertical="center"/>
    </xf>
    <xf numFmtId="0" fontId="20" fillId="5" borderId="2" xfId="2" applyFont="1" applyFill="1" applyBorder="1" applyAlignment="1">
      <alignment horizontal="center" vertical="center"/>
    </xf>
    <xf numFmtId="0" fontId="21" fillId="0" borderId="1" xfId="2" applyFont="1" applyBorder="1" applyAlignment="1">
      <alignment horizontal="center" vertical="center" wrapText="1"/>
    </xf>
    <xf numFmtId="0" fontId="21" fillId="0" borderId="2" xfId="2" applyFont="1" applyBorder="1" applyAlignment="1">
      <alignment horizontal="center" vertical="center"/>
    </xf>
    <xf numFmtId="0" fontId="21" fillId="0" borderId="2" xfId="2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4" borderId="2" xfId="2" applyFont="1" applyFill="1" applyBorder="1" applyAlignment="1">
      <alignment horizontal="center" vertical="center"/>
    </xf>
    <xf numFmtId="0" fontId="21" fillId="4" borderId="10" xfId="2" applyFont="1" applyFill="1" applyBorder="1" applyAlignment="1">
      <alignment horizontal="center" vertical="center"/>
    </xf>
  </cellXfs>
  <cellStyles count="4">
    <cellStyle name="쉼표 [0]" xfId="1" builtinId="6"/>
    <cellStyle name="쉼표 [0] 2" xfId="3" xr:uid="{2E2A75C1-C78B-41F1-AC4C-5E4AF3A57F99}"/>
    <cellStyle name="표준" xfId="0" builtinId="0"/>
    <cellStyle name="표준 2" xfId="2" xr:uid="{73A38D4E-2705-4DE4-B967-707E774ED73B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142875</xdr:colOff>
      <xdr:row>3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C0C6A63-99C7-477D-BDF2-8105642E83BE}"/>
            </a:ext>
          </a:extLst>
        </xdr:cNvPr>
        <xdr:cNvSpPr txBox="1"/>
      </xdr:nvSpPr>
      <xdr:spPr>
        <a:xfrm>
          <a:off x="2724150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20292-9EEF-4ADD-B48F-1551AC5D181F}">
  <dimension ref="B2:N11"/>
  <sheetViews>
    <sheetView tabSelected="1" workbookViewId="0">
      <selection activeCell="B2" sqref="B2"/>
    </sheetView>
  </sheetViews>
  <sheetFormatPr defaultRowHeight="16.5" x14ac:dyDescent="0.3"/>
  <cols>
    <col min="1" max="1" width="9" style="7"/>
    <col min="2" max="2" width="22.25" style="7" customWidth="1"/>
    <col min="3" max="7" width="17.375" style="7" customWidth="1"/>
    <col min="8" max="8" width="13.75" style="7" bestFit="1" customWidth="1"/>
    <col min="9" max="9" width="2.375" style="7" customWidth="1"/>
    <col min="10" max="13" width="9" style="7"/>
    <col min="14" max="14" width="38.375" style="7" customWidth="1"/>
    <col min="15" max="16384" width="9" style="7"/>
  </cols>
  <sheetData>
    <row r="2" spans="2:14" ht="17.25" thickBot="1" x14ac:dyDescent="0.35">
      <c r="B2" s="12" t="s">
        <v>259</v>
      </c>
      <c r="J2" s="52" t="s">
        <v>8</v>
      </c>
      <c r="K2" s="53"/>
      <c r="L2" s="53"/>
      <c r="M2" s="53"/>
      <c r="N2" s="54"/>
    </row>
    <row r="3" spans="2:14" ht="17.25" thickBot="1" x14ac:dyDescent="0.35">
      <c r="B3" s="11" t="s">
        <v>296</v>
      </c>
      <c r="C3" s="4"/>
      <c r="J3" s="48" t="s">
        <v>292</v>
      </c>
      <c r="K3" s="47"/>
      <c r="L3" s="47"/>
      <c r="M3" s="47"/>
      <c r="N3" s="47"/>
    </row>
    <row r="4" spans="2:14" ht="17.25" thickBot="1" x14ac:dyDescent="0.35">
      <c r="B4" s="11" t="s">
        <v>258</v>
      </c>
      <c r="C4" s="5"/>
      <c r="J4" s="46" t="s">
        <v>260</v>
      </c>
      <c r="K4" s="47"/>
      <c r="L4" s="47"/>
      <c r="M4" s="47"/>
      <c r="N4" s="47"/>
    </row>
    <row r="5" spans="2:14" x14ac:dyDescent="0.3">
      <c r="B5" s="9" t="s">
        <v>5</v>
      </c>
      <c r="C5" s="28" t="s">
        <v>0</v>
      </c>
      <c r="D5" s="28" t="s">
        <v>1</v>
      </c>
      <c r="E5" s="28" t="s">
        <v>2</v>
      </c>
      <c r="F5" s="28" t="s">
        <v>3</v>
      </c>
      <c r="G5" s="28" t="s">
        <v>4</v>
      </c>
      <c r="H5" s="10" t="s">
        <v>256</v>
      </c>
      <c r="J5" s="49" t="s">
        <v>257</v>
      </c>
      <c r="K5" s="50"/>
      <c r="L5" s="50"/>
      <c r="M5" s="50"/>
      <c r="N5" s="51"/>
    </row>
    <row r="6" spans="2:14" ht="91.5" customHeight="1" thickBot="1" x14ac:dyDescent="0.35">
      <c r="B6" s="6" t="s">
        <v>6</v>
      </c>
      <c r="C6" s="30"/>
      <c r="D6" s="30"/>
      <c r="E6" s="30"/>
      <c r="F6" s="30"/>
      <c r="G6" s="30"/>
      <c r="H6" s="22">
        <f>IFERROR(IF(C3="리더연구",SUM(C6:G6)/(COUNTA(C6:G6)-0.25),SUM(C6:G6)/COUNTA(C6:G6)),0)</f>
        <v>0</v>
      </c>
      <c r="I6" s="8"/>
      <c r="J6" s="56" t="s">
        <v>291</v>
      </c>
      <c r="K6" s="57"/>
      <c r="L6" s="57"/>
      <c r="M6" s="57"/>
      <c r="N6" s="58"/>
    </row>
    <row r="7" spans="2:14" ht="122.25" customHeight="1" thickBot="1" x14ac:dyDescent="0.35">
      <c r="B7" s="26" t="s">
        <v>293</v>
      </c>
      <c r="C7" s="31" t="str">
        <f>IF(C6="","",IF($C$3="","사업선택필요",IF(OR($C$3="생애첫연구",$C$3="재도약연구"),ROUNDDOWN(C6*$C$4*0.16,0),IF(C6&gt;50000,ROUNDDOWN(50000*0.5*$C$4+(C6-50000)*$C$4,0),C6*0.5*$C$4))))</f>
        <v/>
      </c>
      <c r="D7" s="32" t="str">
        <f t="shared" ref="D7:G7" si="0">IF(D6="","",IF($C$3="","사업선택필요",IF(OR($C$3="생애첫연구",$C$3="재도약연구"),ROUNDDOWN(D6*$C$4*0.16,0),IF(D6&gt;50000,ROUNDDOWN(50000*0.5*$C$4+(D6-50000)*$C$4,0),D6*0.5*$C$4))))</f>
        <v/>
      </c>
      <c r="E7" s="32" t="str">
        <f t="shared" si="0"/>
        <v/>
      </c>
      <c r="F7" s="32" t="str">
        <f t="shared" si="0"/>
        <v/>
      </c>
      <c r="G7" s="32" t="str">
        <f t="shared" si="0"/>
        <v/>
      </c>
      <c r="H7" s="13" t="s">
        <v>257</v>
      </c>
      <c r="J7" s="55" t="s">
        <v>299</v>
      </c>
      <c r="K7" s="55"/>
      <c r="L7" s="55"/>
      <c r="M7" s="55"/>
      <c r="N7" s="55"/>
    </row>
    <row r="8" spans="2:14" ht="17.25" thickBot="1" x14ac:dyDescent="0.35">
      <c r="B8" s="23" t="s">
        <v>7</v>
      </c>
      <c r="C8" s="24">
        <f>IFERROR(C6+C7,0)</f>
        <v>0</v>
      </c>
      <c r="D8" s="25">
        <f t="shared" ref="D8:G8" si="1">IFERROR(D6+D7,0)</f>
        <v>0</v>
      </c>
      <c r="E8" s="25">
        <f t="shared" si="1"/>
        <v>0</v>
      </c>
      <c r="F8" s="25">
        <f t="shared" si="1"/>
        <v>0</v>
      </c>
      <c r="G8" s="25">
        <f t="shared" si="1"/>
        <v>0</v>
      </c>
      <c r="H8" s="29" t="s">
        <v>297</v>
      </c>
    </row>
    <row r="10" spans="2:14" x14ac:dyDescent="0.3">
      <c r="B10" s="27" t="s">
        <v>295</v>
      </c>
    </row>
    <row r="11" spans="2:14" x14ac:dyDescent="0.3">
      <c r="B11" s="27" t="s">
        <v>294</v>
      </c>
    </row>
  </sheetData>
  <sheetProtection algorithmName="SHA-512" hashValue="CEE5vR9eilzc37b+Vw+Wecg0+MbHIZv8qP7i2StuXwL+1zBd8qp/++os7LMg4RB6x14IGfeZQsnsOMKpLxFZLQ==" saltValue="FudLV7tT8nYWRFsvWGuSmw==" spinCount="100000" sheet="1" objects="1" scenarios="1"/>
  <protectedRanges>
    <protectedRange algorithmName="SHA-512" hashValue="bhTYAu3GeoKk5Yt/3H/9svPnU1OJaPIV404ZfY1Ct1cNJwh9XoeIZBMNrY1l8EvmOaOvaU9ctlxtf5KoMFYxbg==" saltValue="Qbv8xp2kxo/sKkxsrg8pNA==" spinCount="100000" sqref="C4 C6:G6" name="범위1"/>
    <protectedRange algorithmName="SHA-512" hashValue="bhTYAu3GeoKk5Yt/3H/9svPnU1OJaPIV404ZfY1Ct1cNJwh9XoeIZBMNrY1l8EvmOaOvaU9ctlxtf5KoMFYxbg==" saltValue="Qbv8xp2kxo/sKkxsrg8pNA==" spinCount="100000" sqref="C3" name="범위1_1"/>
  </protectedRanges>
  <mergeCells count="6">
    <mergeCell ref="J4:N4"/>
    <mergeCell ref="J3:N3"/>
    <mergeCell ref="J5:N5"/>
    <mergeCell ref="J2:N2"/>
    <mergeCell ref="J7:N7"/>
    <mergeCell ref="J6:N6"/>
  </mergeCells>
  <phoneticPr fontId="2" type="noConversion"/>
  <conditionalFormatting sqref="H6:I6">
    <cfRule type="containsText" dxfId="0" priority="2" operator="containsText" text="불가">
      <formula>NOT(ISERROR(SEARCH("불가",H6)))</formula>
    </cfRule>
  </conditionalFormatting>
  <dataValidations count="1">
    <dataValidation type="list" allowBlank="1" showInputMessage="1" showErrorMessage="1" sqref="C3" xr:uid="{FB910FE8-5DDD-46AA-8774-DDDC9FD29E2D}">
      <formula1>"리더연구, 중견연구, 우수신진연구, 세종과학펠로우십, 생애첫연구, 재도약연구"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2A13A-EC9C-4C15-B91A-9A55DDDDCEC3}">
  <dimension ref="A1:AC15"/>
  <sheetViews>
    <sheetView zoomScale="70" zoomScaleNormal="70" workbookViewId="0">
      <selection activeCell="I5" sqref="I5"/>
    </sheetView>
  </sheetViews>
  <sheetFormatPr defaultRowHeight="16.5" x14ac:dyDescent="0.3"/>
  <cols>
    <col min="1" max="1" width="2.5" customWidth="1"/>
    <col min="2" max="2" width="21.5" customWidth="1"/>
    <col min="3" max="3" width="18.125" customWidth="1"/>
    <col min="4" max="5" width="12.75" customWidth="1"/>
    <col min="6" max="6" width="0.875" customWidth="1"/>
    <col min="7" max="7" width="18.125" customWidth="1"/>
    <col min="8" max="9" width="12.75" customWidth="1"/>
    <col min="10" max="10" width="0.875" customWidth="1"/>
    <col min="11" max="11" width="18.125" customWidth="1"/>
    <col min="12" max="13" width="12.75" customWidth="1"/>
    <col min="14" max="14" width="0.875" customWidth="1"/>
    <col min="15" max="15" width="18.125" customWidth="1"/>
    <col min="16" max="17" width="12.75" customWidth="1"/>
    <col min="18" max="18" width="0.875" customWidth="1"/>
    <col min="19" max="19" width="18.125" customWidth="1"/>
    <col min="20" max="21" width="12.75" customWidth="1"/>
    <col min="22" max="22" width="0.875" customWidth="1"/>
    <col min="23" max="23" width="18.125" customWidth="1"/>
    <col min="24" max="25" width="12.75" customWidth="1"/>
    <col min="26" max="26" width="0.875" customWidth="1"/>
    <col min="27" max="27" width="18.125" customWidth="1"/>
    <col min="28" max="29" width="12.75" customWidth="1"/>
  </cols>
  <sheetData>
    <row r="1" spans="1:29" x14ac:dyDescent="0.25">
      <c r="A1" s="14"/>
      <c r="B1" s="14"/>
      <c r="C1" s="14"/>
      <c r="D1" s="14"/>
      <c r="E1" s="15"/>
      <c r="F1" s="16"/>
      <c r="G1" s="14"/>
      <c r="H1" s="14"/>
      <c r="I1" s="15"/>
      <c r="J1" s="16"/>
      <c r="K1" s="14"/>
      <c r="L1" s="14"/>
      <c r="M1" s="15"/>
      <c r="N1" s="16"/>
      <c r="O1" s="14"/>
      <c r="P1" s="14"/>
      <c r="Q1" s="15"/>
      <c r="R1" s="16"/>
      <c r="S1" s="14"/>
      <c r="T1" s="14"/>
      <c r="U1" s="14"/>
      <c r="V1" s="16"/>
      <c r="W1" s="14"/>
      <c r="X1" s="14"/>
      <c r="Y1" s="14"/>
      <c r="Z1" s="16"/>
      <c r="AA1" s="14"/>
      <c r="AB1" s="14"/>
      <c r="AC1" s="17" t="s">
        <v>261</v>
      </c>
    </row>
    <row r="2" spans="1:29" s="42" customFormat="1" ht="39.75" customHeight="1" x14ac:dyDescent="0.3">
      <c r="A2" s="62" t="s">
        <v>262</v>
      </c>
      <c r="B2" s="62"/>
      <c r="C2" s="59" t="s">
        <v>263</v>
      </c>
      <c r="D2" s="59"/>
      <c r="E2" s="59"/>
      <c r="F2" s="36"/>
      <c r="G2" s="59" t="s">
        <v>264</v>
      </c>
      <c r="H2" s="59"/>
      <c r="I2" s="59"/>
      <c r="J2" s="36"/>
      <c r="K2" s="59" t="s">
        <v>265</v>
      </c>
      <c r="L2" s="59"/>
      <c r="M2" s="59"/>
      <c r="N2" s="36"/>
      <c r="O2" s="59" t="s">
        <v>266</v>
      </c>
      <c r="P2" s="59"/>
      <c r="Q2" s="59"/>
      <c r="R2" s="36"/>
      <c r="S2" s="59" t="s">
        <v>267</v>
      </c>
      <c r="T2" s="59"/>
      <c r="U2" s="59"/>
      <c r="V2" s="36"/>
      <c r="W2" s="59" t="s">
        <v>268</v>
      </c>
      <c r="X2" s="59"/>
      <c r="Y2" s="59"/>
      <c r="Z2" s="36"/>
      <c r="AA2" s="59" t="s">
        <v>269</v>
      </c>
      <c r="AB2" s="59"/>
      <c r="AC2" s="59"/>
    </row>
    <row r="3" spans="1:29" ht="68.25" customHeight="1" x14ac:dyDescent="0.3">
      <c r="A3" s="60" t="s">
        <v>270</v>
      </c>
      <c r="B3" s="60"/>
      <c r="C3" s="61" t="s">
        <v>263</v>
      </c>
      <c r="D3" s="61"/>
      <c r="E3" s="61"/>
      <c r="F3" s="33"/>
      <c r="G3" s="61" t="s">
        <v>264</v>
      </c>
      <c r="H3" s="61"/>
      <c r="I3" s="61"/>
      <c r="J3" s="33"/>
      <c r="K3" s="61" t="s">
        <v>265</v>
      </c>
      <c r="L3" s="61"/>
      <c r="M3" s="61"/>
      <c r="N3" s="33"/>
      <c r="O3" s="61" t="s">
        <v>266</v>
      </c>
      <c r="P3" s="61"/>
      <c r="Q3" s="61"/>
      <c r="R3" s="33"/>
      <c r="S3" s="61" t="s">
        <v>271</v>
      </c>
      <c r="T3" s="61"/>
      <c r="U3" s="61"/>
      <c r="V3" s="33"/>
      <c r="W3" s="61" t="s">
        <v>272</v>
      </c>
      <c r="X3" s="61"/>
      <c r="Y3" s="61"/>
      <c r="Z3" s="33"/>
      <c r="AA3" s="61" t="s">
        <v>273</v>
      </c>
      <c r="AB3" s="61"/>
      <c r="AC3" s="61"/>
    </row>
    <row r="4" spans="1:29" ht="34.5" x14ac:dyDescent="0.3">
      <c r="A4" s="67" t="s">
        <v>274</v>
      </c>
      <c r="B4" s="68"/>
      <c r="C4" s="34" t="s">
        <v>275</v>
      </c>
      <c r="D4" s="35" t="s">
        <v>276</v>
      </c>
      <c r="E4" s="34" t="s">
        <v>277</v>
      </c>
      <c r="F4" s="36"/>
      <c r="G4" s="34" t="s">
        <v>275</v>
      </c>
      <c r="H4" s="35" t="s">
        <v>276</v>
      </c>
      <c r="I4" s="34" t="s">
        <v>277</v>
      </c>
      <c r="J4" s="36"/>
      <c r="K4" s="34" t="s">
        <v>275</v>
      </c>
      <c r="L4" s="35" t="s">
        <v>276</v>
      </c>
      <c r="M4" s="34" t="s">
        <v>277</v>
      </c>
      <c r="N4" s="36"/>
      <c r="O4" s="34" t="s">
        <v>275</v>
      </c>
      <c r="P4" s="35" t="s">
        <v>276</v>
      </c>
      <c r="Q4" s="34" t="s">
        <v>277</v>
      </c>
      <c r="R4" s="36"/>
      <c r="S4" s="34" t="s">
        <v>275</v>
      </c>
      <c r="T4" s="35" t="s">
        <v>276</v>
      </c>
      <c r="U4" s="34" t="s">
        <v>277</v>
      </c>
      <c r="V4" s="36"/>
      <c r="W4" s="34" t="s">
        <v>275</v>
      </c>
      <c r="X4" s="35" t="s">
        <v>276</v>
      </c>
      <c r="Y4" s="34" t="s">
        <v>277</v>
      </c>
      <c r="Z4" s="36"/>
      <c r="AA4" s="34" t="s">
        <v>275</v>
      </c>
      <c r="AB4" s="35" t="s">
        <v>276</v>
      </c>
      <c r="AC4" s="34" t="s">
        <v>277</v>
      </c>
    </row>
    <row r="5" spans="1:29" ht="53.25" customHeight="1" x14ac:dyDescent="0.3">
      <c r="A5" s="69" t="s">
        <v>307</v>
      </c>
      <c r="B5" s="70"/>
      <c r="C5" s="37">
        <v>320000</v>
      </c>
      <c r="D5" s="37">
        <v>320000</v>
      </c>
      <c r="E5" s="38" t="s">
        <v>300</v>
      </c>
      <c r="F5" s="39"/>
      <c r="G5" s="37">
        <v>720000</v>
      </c>
      <c r="H5" s="37">
        <v>720000</v>
      </c>
      <c r="I5" s="38" t="s">
        <v>308</v>
      </c>
      <c r="J5" s="39"/>
      <c r="K5" s="37">
        <v>640000</v>
      </c>
      <c r="L5" s="37">
        <v>640000</v>
      </c>
      <c r="M5" s="40" t="s">
        <v>301</v>
      </c>
      <c r="N5" s="39"/>
      <c r="O5" s="37">
        <v>640000</v>
      </c>
      <c r="P5" s="37">
        <v>640000</v>
      </c>
      <c r="Q5" s="38" t="s">
        <v>300</v>
      </c>
      <c r="R5" s="39"/>
      <c r="S5" s="37">
        <v>640000</v>
      </c>
      <c r="T5" s="37">
        <v>640000</v>
      </c>
      <c r="U5" s="40" t="s">
        <v>301</v>
      </c>
      <c r="V5" s="39"/>
      <c r="W5" s="37">
        <v>640000</v>
      </c>
      <c r="X5" s="37">
        <v>640000</v>
      </c>
      <c r="Y5" s="40" t="s">
        <v>301</v>
      </c>
      <c r="Z5" s="39"/>
      <c r="AA5" s="37">
        <v>640000</v>
      </c>
      <c r="AB5" s="37">
        <v>640000</v>
      </c>
      <c r="AC5" s="40" t="s">
        <v>301</v>
      </c>
    </row>
    <row r="6" spans="1:29" ht="18.75" customHeight="1" x14ac:dyDescent="0.3">
      <c r="A6" s="73" t="s">
        <v>306</v>
      </c>
      <c r="B6" s="74"/>
      <c r="C6" s="43">
        <f>C5*0.75</f>
        <v>240000</v>
      </c>
      <c r="D6" s="45"/>
      <c r="E6" s="45"/>
      <c r="F6" s="44"/>
      <c r="G6" s="43">
        <f>G5*0.75</f>
        <v>540000</v>
      </c>
      <c r="H6" s="45"/>
      <c r="I6" s="45"/>
      <c r="J6" s="44"/>
      <c r="K6" s="43">
        <f>K5*0.75</f>
        <v>480000</v>
      </c>
      <c r="L6" s="45"/>
      <c r="M6" s="45"/>
      <c r="N6" s="44"/>
      <c r="O6" s="43">
        <f>O5*0.75</f>
        <v>480000</v>
      </c>
      <c r="P6" s="45"/>
      <c r="Q6" s="45"/>
      <c r="R6" s="44"/>
      <c r="S6" s="43">
        <f>S5*0.75</f>
        <v>480000</v>
      </c>
      <c r="T6" s="45"/>
      <c r="U6" s="45"/>
      <c r="V6" s="44"/>
      <c r="W6" s="43">
        <f>W5*0.75</f>
        <v>480000</v>
      </c>
      <c r="X6" s="45"/>
      <c r="Y6" s="45"/>
      <c r="Z6" s="44"/>
      <c r="AA6" s="43">
        <f>AA5*0.75</f>
        <v>480000</v>
      </c>
      <c r="AB6" s="45"/>
      <c r="AC6" s="45"/>
    </row>
    <row r="7" spans="1:29" ht="53.25" customHeight="1" x14ac:dyDescent="0.3">
      <c r="A7" s="69" t="s">
        <v>305</v>
      </c>
      <c r="B7" s="71"/>
      <c r="C7" s="37">
        <v>120000</v>
      </c>
      <c r="D7" s="37">
        <v>200000</v>
      </c>
      <c r="E7" s="38" t="s">
        <v>302</v>
      </c>
      <c r="F7" s="39"/>
      <c r="G7" s="37">
        <v>120000</v>
      </c>
      <c r="H7" s="37">
        <v>320000</v>
      </c>
      <c r="I7" s="38" t="s">
        <v>302</v>
      </c>
      <c r="J7" s="39"/>
      <c r="K7" s="37">
        <v>80000</v>
      </c>
      <c r="L7" s="37">
        <v>240000</v>
      </c>
      <c r="M7" s="38" t="s">
        <v>302</v>
      </c>
      <c r="N7" s="39"/>
      <c r="O7" s="37">
        <v>120000</v>
      </c>
      <c r="P7" s="37">
        <v>240000</v>
      </c>
      <c r="Q7" s="38" t="s">
        <v>302</v>
      </c>
      <c r="R7" s="39"/>
      <c r="S7" s="37">
        <v>120000</v>
      </c>
      <c r="T7" s="37">
        <v>240000</v>
      </c>
      <c r="U7" s="38" t="s">
        <v>302</v>
      </c>
      <c r="V7" s="39"/>
      <c r="W7" s="37">
        <v>96000</v>
      </c>
      <c r="X7" s="37">
        <v>320000</v>
      </c>
      <c r="Y7" s="38" t="s">
        <v>302</v>
      </c>
      <c r="Z7" s="39"/>
      <c r="AA7" s="37">
        <v>80000</v>
      </c>
      <c r="AB7" s="37">
        <v>320000</v>
      </c>
      <c r="AC7" s="38" t="s">
        <v>302</v>
      </c>
    </row>
    <row r="8" spans="1:29" ht="53.25" customHeight="1" x14ac:dyDescent="0.3">
      <c r="A8" s="63" t="s">
        <v>278</v>
      </c>
      <c r="B8" s="64"/>
      <c r="C8" s="41"/>
      <c r="D8" s="41"/>
      <c r="E8" s="41"/>
      <c r="F8" s="39"/>
      <c r="G8" s="37" t="s">
        <v>279</v>
      </c>
      <c r="H8" s="37">
        <v>320000</v>
      </c>
      <c r="I8" s="38" t="s">
        <v>302</v>
      </c>
      <c r="J8" s="39"/>
      <c r="K8" s="37" t="s">
        <v>280</v>
      </c>
      <c r="L8" s="37">
        <v>240000</v>
      </c>
      <c r="M8" s="38" t="s">
        <v>302</v>
      </c>
      <c r="N8" s="39"/>
      <c r="O8" s="41"/>
      <c r="P8" s="41"/>
      <c r="Q8" s="41"/>
      <c r="R8" s="39"/>
      <c r="S8" s="41"/>
      <c r="T8" s="41"/>
      <c r="U8" s="41"/>
      <c r="V8" s="39"/>
      <c r="W8" s="38" t="s">
        <v>281</v>
      </c>
      <c r="X8" s="37">
        <v>320000</v>
      </c>
      <c r="Y8" s="38" t="s">
        <v>302</v>
      </c>
      <c r="Z8" s="39"/>
      <c r="AA8" s="37" t="s">
        <v>280</v>
      </c>
      <c r="AB8" s="37">
        <v>320000</v>
      </c>
      <c r="AC8" s="38" t="s">
        <v>302</v>
      </c>
    </row>
    <row r="9" spans="1:29" ht="53.25" customHeight="1" x14ac:dyDescent="0.3">
      <c r="A9" s="63" t="s">
        <v>282</v>
      </c>
      <c r="B9" s="64"/>
      <c r="C9" s="37" t="s">
        <v>279</v>
      </c>
      <c r="D9" s="37">
        <v>200000</v>
      </c>
      <c r="E9" s="38" t="s">
        <v>303</v>
      </c>
      <c r="F9" s="39"/>
      <c r="G9" s="37" t="s">
        <v>283</v>
      </c>
      <c r="H9" s="37">
        <v>320000</v>
      </c>
      <c r="I9" s="38" t="s">
        <v>303</v>
      </c>
      <c r="J9" s="39"/>
      <c r="K9" s="37" t="s">
        <v>284</v>
      </c>
      <c r="L9" s="37">
        <v>240000</v>
      </c>
      <c r="M9" s="38" t="s">
        <v>303</v>
      </c>
      <c r="N9" s="39"/>
      <c r="O9" s="37" t="s">
        <v>285</v>
      </c>
      <c r="P9" s="37">
        <v>240000</v>
      </c>
      <c r="Q9" s="38" t="s">
        <v>303</v>
      </c>
      <c r="R9" s="39"/>
      <c r="S9" s="37" t="s">
        <v>285</v>
      </c>
      <c r="T9" s="37">
        <v>240000</v>
      </c>
      <c r="U9" s="38" t="s">
        <v>303</v>
      </c>
      <c r="V9" s="39"/>
      <c r="W9" s="37" t="s">
        <v>286</v>
      </c>
      <c r="X9" s="37">
        <v>320000</v>
      </c>
      <c r="Y9" s="38" t="s">
        <v>303</v>
      </c>
      <c r="Z9" s="39"/>
      <c r="AA9" s="37" t="s">
        <v>286</v>
      </c>
      <c r="AB9" s="37">
        <v>320000</v>
      </c>
      <c r="AC9" s="38" t="s">
        <v>303</v>
      </c>
    </row>
    <row r="10" spans="1:29" ht="53.25" customHeight="1" x14ac:dyDescent="0.3">
      <c r="A10" s="72" t="s">
        <v>287</v>
      </c>
      <c r="B10" s="70"/>
      <c r="C10" s="37">
        <v>80000</v>
      </c>
      <c r="D10" s="37">
        <v>80000</v>
      </c>
      <c r="E10" s="38" t="s">
        <v>303</v>
      </c>
      <c r="F10" s="39"/>
      <c r="G10" s="37">
        <v>80000</v>
      </c>
      <c r="H10" s="37">
        <v>80000</v>
      </c>
      <c r="I10" s="38" t="s">
        <v>303</v>
      </c>
      <c r="J10" s="39"/>
      <c r="K10" s="37">
        <v>80000</v>
      </c>
      <c r="L10" s="37">
        <v>80000</v>
      </c>
      <c r="M10" s="38" t="s">
        <v>303</v>
      </c>
      <c r="N10" s="39"/>
      <c r="O10" s="37">
        <v>80000</v>
      </c>
      <c r="P10" s="37">
        <v>80000</v>
      </c>
      <c r="Q10" s="38" t="s">
        <v>303</v>
      </c>
      <c r="R10" s="39"/>
      <c r="S10" s="37">
        <v>120000</v>
      </c>
      <c r="T10" s="37">
        <v>120000</v>
      </c>
      <c r="U10" s="38" t="s">
        <v>303</v>
      </c>
      <c r="V10" s="39"/>
      <c r="W10" s="37">
        <v>80000</v>
      </c>
      <c r="X10" s="37">
        <v>80000</v>
      </c>
      <c r="Y10" s="38" t="s">
        <v>303</v>
      </c>
      <c r="Z10" s="39"/>
      <c r="AA10" s="37">
        <v>120000</v>
      </c>
      <c r="AB10" s="37">
        <v>120000</v>
      </c>
      <c r="AC10" s="38" t="s">
        <v>303</v>
      </c>
    </row>
    <row r="11" spans="1:29" ht="53.25" customHeight="1" x14ac:dyDescent="0.3">
      <c r="A11" s="63" t="s">
        <v>288</v>
      </c>
      <c r="B11" s="64"/>
      <c r="C11" s="37">
        <v>100000</v>
      </c>
      <c r="D11" s="37">
        <v>100000</v>
      </c>
      <c r="E11" s="38" t="s">
        <v>300</v>
      </c>
      <c r="F11" s="39"/>
      <c r="G11" s="37">
        <v>100000</v>
      </c>
      <c r="H11" s="37">
        <v>100000</v>
      </c>
      <c r="I11" s="38" t="s">
        <v>300</v>
      </c>
      <c r="J11" s="39"/>
      <c r="K11" s="37">
        <v>100000</v>
      </c>
      <c r="L11" s="37">
        <v>100000</v>
      </c>
      <c r="M11" s="38" t="s">
        <v>300</v>
      </c>
      <c r="N11" s="39"/>
      <c r="O11" s="37">
        <v>100000</v>
      </c>
      <c r="P11" s="37">
        <v>100000</v>
      </c>
      <c r="Q11" s="38" t="s">
        <v>300</v>
      </c>
      <c r="R11" s="39"/>
      <c r="S11" s="37">
        <v>100000</v>
      </c>
      <c r="T11" s="37">
        <v>100000</v>
      </c>
      <c r="U11" s="38" t="s">
        <v>300</v>
      </c>
      <c r="V11" s="39"/>
      <c r="W11" s="37">
        <v>100000</v>
      </c>
      <c r="X11" s="37">
        <v>100000</v>
      </c>
      <c r="Y11" s="38" t="s">
        <v>300</v>
      </c>
      <c r="Z11" s="39"/>
      <c r="AA11" s="37">
        <v>100000</v>
      </c>
      <c r="AB11" s="37">
        <v>100000</v>
      </c>
      <c r="AC11" s="38" t="s">
        <v>300</v>
      </c>
    </row>
    <row r="12" spans="1:29" ht="53.25" customHeight="1" x14ac:dyDescent="0.3">
      <c r="A12" s="63" t="s">
        <v>289</v>
      </c>
      <c r="B12" s="63"/>
      <c r="C12" s="37">
        <v>30000</v>
      </c>
      <c r="D12" s="37">
        <v>30000</v>
      </c>
      <c r="E12" s="38" t="s">
        <v>304</v>
      </c>
      <c r="F12" s="39"/>
      <c r="G12" s="37">
        <v>30000</v>
      </c>
      <c r="H12" s="37">
        <v>30000</v>
      </c>
      <c r="I12" s="38" t="s">
        <v>304</v>
      </c>
      <c r="J12" s="39"/>
      <c r="K12" s="37">
        <v>30000</v>
      </c>
      <c r="L12" s="37">
        <v>30000</v>
      </c>
      <c r="M12" s="38" t="s">
        <v>304</v>
      </c>
      <c r="N12" s="39"/>
      <c r="O12" s="37">
        <v>30000</v>
      </c>
      <c r="P12" s="37">
        <v>30000</v>
      </c>
      <c r="Q12" s="38" t="s">
        <v>304</v>
      </c>
      <c r="R12" s="39"/>
      <c r="S12" s="37">
        <v>30000</v>
      </c>
      <c r="T12" s="37">
        <v>30000</v>
      </c>
      <c r="U12" s="38" t="s">
        <v>304</v>
      </c>
      <c r="V12" s="39"/>
      <c r="W12" s="37">
        <v>30000</v>
      </c>
      <c r="X12" s="37">
        <v>30000</v>
      </c>
      <c r="Y12" s="38" t="s">
        <v>304</v>
      </c>
      <c r="Z12" s="39"/>
      <c r="AA12" s="37">
        <v>30000</v>
      </c>
      <c r="AB12" s="37">
        <v>30000</v>
      </c>
      <c r="AC12" s="38" t="s">
        <v>304</v>
      </c>
    </row>
    <row r="13" spans="1:29" x14ac:dyDescent="0.3">
      <c r="A13" s="19"/>
      <c r="B13" s="19"/>
      <c r="C13" s="20"/>
      <c r="D13" s="20"/>
      <c r="E13" s="21"/>
      <c r="F13" s="18"/>
      <c r="G13" s="20"/>
      <c r="H13" s="20"/>
      <c r="I13" s="21"/>
      <c r="J13" s="18"/>
      <c r="K13" s="20"/>
      <c r="L13" s="20"/>
      <c r="M13" s="21"/>
      <c r="N13" s="18"/>
      <c r="O13" s="20"/>
      <c r="P13" s="20"/>
      <c r="Q13" s="21"/>
      <c r="R13" s="18"/>
      <c r="S13" s="20"/>
      <c r="T13" s="20"/>
      <c r="U13" s="21"/>
      <c r="V13" s="18"/>
      <c r="W13" s="20"/>
      <c r="X13" s="20"/>
      <c r="Y13" s="21"/>
      <c r="Z13" s="18"/>
      <c r="AA13" s="20"/>
      <c r="AB13" s="20"/>
      <c r="AC13" s="21"/>
    </row>
    <row r="14" spans="1:29" ht="20.25" x14ac:dyDescent="0.35">
      <c r="A14" s="14"/>
      <c r="B14" s="65" t="s">
        <v>290</v>
      </c>
      <c r="C14" s="65"/>
      <c r="D14" s="65"/>
      <c r="E14" s="65"/>
      <c r="F14" s="16"/>
      <c r="G14" s="14"/>
      <c r="H14" s="14"/>
      <c r="I14" s="15"/>
      <c r="J14" s="16"/>
      <c r="K14" s="14"/>
      <c r="L14" s="14"/>
      <c r="M14" s="15"/>
      <c r="N14" s="16"/>
      <c r="O14" s="14"/>
      <c r="P14" s="14"/>
      <c r="Q14" s="15"/>
      <c r="R14" s="16"/>
      <c r="S14" s="14"/>
      <c r="T14" s="14"/>
      <c r="U14" s="14"/>
      <c r="V14" s="16"/>
      <c r="W14" s="14"/>
      <c r="X14" s="14"/>
      <c r="Y14" s="14"/>
      <c r="Z14" s="16"/>
      <c r="AA14" s="14"/>
      <c r="AB14" s="14"/>
      <c r="AC14" s="14"/>
    </row>
    <row r="15" spans="1:29" ht="17.25" x14ac:dyDescent="0.3">
      <c r="B15" s="66" t="s">
        <v>298</v>
      </c>
      <c r="C15" s="66"/>
      <c r="D15" s="66"/>
      <c r="E15" s="66"/>
    </row>
  </sheetData>
  <mergeCells count="27">
    <mergeCell ref="A11:B11"/>
    <mergeCell ref="A12:B12"/>
    <mergeCell ref="B14:E14"/>
    <mergeCell ref="B15:E15"/>
    <mergeCell ref="A4:B4"/>
    <mergeCell ref="A5:B5"/>
    <mergeCell ref="A7:B7"/>
    <mergeCell ref="A8:B8"/>
    <mergeCell ref="A9:B9"/>
    <mergeCell ref="A10:B10"/>
    <mergeCell ref="A6:B6"/>
    <mergeCell ref="W2:Y2"/>
    <mergeCell ref="AA2:AC2"/>
    <mergeCell ref="A3:B3"/>
    <mergeCell ref="C3:E3"/>
    <mergeCell ref="G3:I3"/>
    <mergeCell ref="K3:M3"/>
    <mergeCell ref="O3:Q3"/>
    <mergeCell ref="S3:U3"/>
    <mergeCell ref="W3:Y3"/>
    <mergeCell ref="AA3:AC3"/>
    <mergeCell ref="A2:B2"/>
    <mergeCell ref="C2:E2"/>
    <mergeCell ref="G2:I2"/>
    <mergeCell ref="K2:M2"/>
    <mergeCell ref="O2:Q2"/>
    <mergeCell ref="S2:U2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78D58-8746-4B54-AB1E-AD077B3F8E55}">
  <dimension ref="A1:B247"/>
  <sheetViews>
    <sheetView topLeftCell="A25" workbookViewId="0"/>
  </sheetViews>
  <sheetFormatPr defaultRowHeight="16.5" x14ac:dyDescent="0.3"/>
  <cols>
    <col min="1" max="1" width="43.125" customWidth="1"/>
    <col min="2" max="2" width="34.75" customWidth="1"/>
  </cols>
  <sheetData>
    <row r="1" spans="1:2" x14ac:dyDescent="0.3">
      <c r="A1" t="s">
        <v>250</v>
      </c>
    </row>
    <row r="2" spans="1:2" x14ac:dyDescent="0.3">
      <c r="B2" t="s">
        <v>255</v>
      </c>
    </row>
    <row r="3" spans="1:2" x14ac:dyDescent="0.3">
      <c r="A3" s="2" t="s">
        <v>246</v>
      </c>
      <c r="B3" s="2" t="s">
        <v>247</v>
      </c>
    </row>
    <row r="4" spans="1:2" x14ac:dyDescent="0.3">
      <c r="A4" s="1" t="s">
        <v>248</v>
      </c>
      <c r="B4" s="1">
        <v>18.760000000000002</v>
      </c>
    </row>
    <row r="5" spans="1:2" x14ac:dyDescent="0.3">
      <c r="A5" s="1" t="s">
        <v>76</v>
      </c>
      <c r="B5" s="1">
        <v>28.8</v>
      </c>
    </row>
    <row r="6" spans="1:2" x14ac:dyDescent="0.3">
      <c r="A6" s="1" t="s">
        <v>77</v>
      </c>
      <c r="B6" s="1">
        <v>24.47</v>
      </c>
    </row>
    <row r="7" spans="1:2" x14ac:dyDescent="0.3">
      <c r="A7" s="1" t="s">
        <v>78</v>
      </c>
      <c r="B7" s="1">
        <v>29.7</v>
      </c>
    </row>
    <row r="8" spans="1:2" x14ac:dyDescent="0.3">
      <c r="A8" s="1" t="s">
        <v>79</v>
      </c>
      <c r="B8" s="1">
        <v>26</v>
      </c>
    </row>
    <row r="9" spans="1:2" x14ac:dyDescent="0.3">
      <c r="A9" s="1" t="s">
        <v>80</v>
      </c>
      <c r="B9" s="1">
        <v>29</v>
      </c>
    </row>
    <row r="10" spans="1:2" x14ac:dyDescent="0.3">
      <c r="A10" s="1" t="s">
        <v>81</v>
      </c>
      <c r="B10" s="1">
        <v>27.49</v>
      </c>
    </row>
    <row r="11" spans="1:2" x14ac:dyDescent="0.3">
      <c r="A11" s="1" t="s">
        <v>82</v>
      </c>
      <c r="B11" s="1">
        <v>26.37</v>
      </c>
    </row>
    <row r="12" spans="1:2" x14ac:dyDescent="0.3">
      <c r="A12" s="1" t="s">
        <v>55</v>
      </c>
      <c r="B12" s="1">
        <v>16.399999999999999</v>
      </c>
    </row>
    <row r="13" spans="1:2" x14ac:dyDescent="0.3">
      <c r="A13" s="1" t="s">
        <v>83</v>
      </c>
      <c r="B13" s="1">
        <v>26.85</v>
      </c>
    </row>
    <row r="14" spans="1:2" x14ac:dyDescent="0.3">
      <c r="A14" s="1" t="s">
        <v>84</v>
      </c>
      <c r="B14" s="1">
        <v>24.92</v>
      </c>
    </row>
    <row r="15" spans="1:2" x14ac:dyDescent="0.3">
      <c r="A15" s="1" t="s">
        <v>85</v>
      </c>
      <c r="B15" s="1">
        <v>29</v>
      </c>
    </row>
    <row r="16" spans="1:2" x14ac:dyDescent="0.3">
      <c r="A16" s="1" t="s">
        <v>105</v>
      </c>
      <c r="B16" s="1">
        <v>28.65</v>
      </c>
    </row>
    <row r="17" spans="1:2" x14ac:dyDescent="0.3">
      <c r="A17" s="1" t="s">
        <v>86</v>
      </c>
      <c r="B17" s="1">
        <v>28</v>
      </c>
    </row>
    <row r="18" spans="1:2" x14ac:dyDescent="0.3">
      <c r="A18" s="1" t="s">
        <v>87</v>
      </c>
      <c r="B18" s="1">
        <v>28.92</v>
      </c>
    </row>
    <row r="19" spans="1:2" x14ac:dyDescent="0.3">
      <c r="A19" s="1" t="s">
        <v>88</v>
      </c>
      <c r="B19" s="1">
        <v>27.86</v>
      </c>
    </row>
    <row r="20" spans="1:2" x14ac:dyDescent="0.3">
      <c r="A20" s="1" t="s">
        <v>89</v>
      </c>
      <c r="B20" s="1">
        <v>26.21</v>
      </c>
    </row>
    <row r="21" spans="1:2" x14ac:dyDescent="0.3">
      <c r="A21" s="1" t="s">
        <v>90</v>
      </c>
      <c r="B21" s="1">
        <v>23.63</v>
      </c>
    </row>
    <row r="22" spans="1:2" x14ac:dyDescent="0.3">
      <c r="A22" s="1" t="s">
        <v>91</v>
      </c>
      <c r="B22" s="1">
        <v>28</v>
      </c>
    </row>
    <row r="23" spans="1:2" x14ac:dyDescent="0.3">
      <c r="A23" s="1" t="s">
        <v>92</v>
      </c>
      <c r="B23" s="1">
        <v>29</v>
      </c>
    </row>
    <row r="24" spans="1:2" x14ac:dyDescent="0.3">
      <c r="A24" s="1" t="s">
        <v>93</v>
      </c>
      <c r="B24" s="1">
        <v>14.37</v>
      </c>
    </row>
    <row r="25" spans="1:2" x14ac:dyDescent="0.3">
      <c r="A25" s="1" t="s">
        <v>94</v>
      </c>
      <c r="B25" s="1">
        <v>25.2</v>
      </c>
    </row>
    <row r="26" spans="1:2" x14ac:dyDescent="0.3">
      <c r="A26" s="1" t="s">
        <v>95</v>
      </c>
      <c r="B26" s="1">
        <v>13.09</v>
      </c>
    </row>
    <row r="27" spans="1:2" x14ac:dyDescent="0.3">
      <c r="A27" s="1" t="s">
        <v>96</v>
      </c>
      <c r="B27" s="1">
        <v>29.85</v>
      </c>
    </row>
    <row r="28" spans="1:2" x14ac:dyDescent="0.3">
      <c r="A28" s="1" t="s">
        <v>52</v>
      </c>
      <c r="B28" s="1">
        <v>19.57</v>
      </c>
    </row>
    <row r="29" spans="1:2" x14ac:dyDescent="0.3">
      <c r="A29" s="1" t="s">
        <v>68</v>
      </c>
      <c r="B29" s="1">
        <v>17.510000000000002</v>
      </c>
    </row>
    <row r="30" spans="1:2" x14ac:dyDescent="0.3">
      <c r="A30" s="1" t="s">
        <v>97</v>
      </c>
      <c r="B30" s="1">
        <v>26.6</v>
      </c>
    </row>
    <row r="31" spans="1:2" x14ac:dyDescent="0.3">
      <c r="A31" s="1" t="s">
        <v>98</v>
      </c>
      <c r="B31" s="1">
        <v>26</v>
      </c>
    </row>
    <row r="32" spans="1:2" x14ac:dyDescent="0.3">
      <c r="A32" s="1" t="s">
        <v>99</v>
      </c>
      <c r="B32" s="1">
        <v>29</v>
      </c>
    </row>
    <row r="33" spans="1:2" x14ac:dyDescent="0.3">
      <c r="A33" s="1" t="s">
        <v>30</v>
      </c>
      <c r="B33" s="1">
        <v>5</v>
      </c>
    </row>
    <row r="34" spans="1:2" x14ac:dyDescent="0.3">
      <c r="A34" s="1" t="s">
        <v>69</v>
      </c>
      <c r="B34" s="1">
        <v>22.05</v>
      </c>
    </row>
    <row r="35" spans="1:2" x14ac:dyDescent="0.3">
      <c r="A35" s="1" t="s">
        <v>100</v>
      </c>
      <c r="B35" s="1">
        <v>29</v>
      </c>
    </row>
    <row r="36" spans="1:2" x14ac:dyDescent="0.3">
      <c r="A36" s="1" t="s">
        <v>39</v>
      </c>
      <c r="B36" s="1">
        <v>27.81</v>
      </c>
    </row>
    <row r="37" spans="1:2" x14ac:dyDescent="0.3">
      <c r="A37" s="1" t="s">
        <v>101</v>
      </c>
      <c r="B37" s="1">
        <v>19.5</v>
      </c>
    </row>
    <row r="38" spans="1:2" x14ac:dyDescent="0.3">
      <c r="A38" s="1" t="s">
        <v>102</v>
      </c>
      <c r="B38" s="1">
        <v>9.02</v>
      </c>
    </row>
    <row r="39" spans="1:2" x14ac:dyDescent="0.3">
      <c r="A39" s="1" t="s">
        <v>103</v>
      </c>
      <c r="B39" s="1">
        <v>29</v>
      </c>
    </row>
    <row r="40" spans="1:2" x14ac:dyDescent="0.3">
      <c r="A40" s="1" t="s">
        <v>9</v>
      </c>
      <c r="B40" s="1">
        <v>5</v>
      </c>
    </row>
    <row r="41" spans="1:2" x14ac:dyDescent="0.3">
      <c r="A41" s="1" t="s">
        <v>50</v>
      </c>
      <c r="B41" s="1">
        <v>5</v>
      </c>
    </row>
    <row r="42" spans="1:2" x14ac:dyDescent="0.3">
      <c r="A42" s="1" t="s">
        <v>31</v>
      </c>
      <c r="B42" s="1">
        <v>35.090000000000003</v>
      </c>
    </row>
    <row r="43" spans="1:2" x14ac:dyDescent="0.3">
      <c r="A43" s="1" t="s">
        <v>51</v>
      </c>
      <c r="B43" s="1">
        <v>16.46</v>
      </c>
    </row>
    <row r="44" spans="1:2" x14ac:dyDescent="0.3">
      <c r="A44" s="1" t="s">
        <v>32</v>
      </c>
      <c r="B44" s="1">
        <v>37.76</v>
      </c>
    </row>
    <row r="45" spans="1:2" x14ac:dyDescent="0.3">
      <c r="A45" s="1" t="s">
        <v>104</v>
      </c>
      <c r="B45" s="1">
        <v>28.76</v>
      </c>
    </row>
    <row r="46" spans="1:2" x14ac:dyDescent="0.3">
      <c r="A46" s="1" t="s">
        <v>106</v>
      </c>
      <c r="B46" s="1">
        <v>10.92</v>
      </c>
    </row>
    <row r="47" spans="1:2" x14ac:dyDescent="0.3">
      <c r="A47" s="1" t="s">
        <v>107</v>
      </c>
      <c r="B47" s="1">
        <v>25.28</v>
      </c>
    </row>
    <row r="48" spans="1:2" x14ac:dyDescent="0.3">
      <c r="A48" s="1" t="s">
        <v>108</v>
      </c>
      <c r="B48" s="1">
        <v>23.75</v>
      </c>
    </row>
    <row r="49" spans="1:2" x14ac:dyDescent="0.3">
      <c r="A49" s="1" t="s">
        <v>33</v>
      </c>
      <c r="B49" s="1">
        <v>17.21</v>
      </c>
    </row>
    <row r="50" spans="1:2" x14ac:dyDescent="0.3">
      <c r="A50" s="1" t="s">
        <v>109</v>
      </c>
      <c r="B50" s="1">
        <v>27</v>
      </c>
    </row>
    <row r="51" spans="1:2" x14ac:dyDescent="0.3">
      <c r="A51" s="1" t="s">
        <v>110</v>
      </c>
      <c r="B51" s="1">
        <v>28.95</v>
      </c>
    </row>
    <row r="52" spans="1:2" x14ac:dyDescent="0.3">
      <c r="A52" s="1" t="s">
        <v>40</v>
      </c>
      <c r="B52" s="1">
        <v>8.48</v>
      </c>
    </row>
    <row r="53" spans="1:2" x14ac:dyDescent="0.3">
      <c r="A53" s="1" t="s">
        <v>53</v>
      </c>
      <c r="B53" s="1">
        <v>14.91</v>
      </c>
    </row>
    <row r="54" spans="1:2" x14ac:dyDescent="0.3">
      <c r="A54" s="1" t="s">
        <v>111</v>
      </c>
      <c r="B54" s="1">
        <v>12.13</v>
      </c>
    </row>
    <row r="55" spans="1:2" x14ac:dyDescent="0.3">
      <c r="A55" s="1" t="s">
        <v>112</v>
      </c>
      <c r="B55" s="1">
        <v>25.68</v>
      </c>
    </row>
    <row r="56" spans="1:2" x14ac:dyDescent="0.3">
      <c r="A56" s="1" t="s">
        <v>113</v>
      </c>
      <c r="B56" s="1">
        <v>28</v>
      </c>
    </row>
    <row r="57" spans="1:2" x14ac:dyDescent="0.3">
      <c r="A57" s="1" t="s">
        <v>34</v>
      </c>
      <c r="B57" s="1">
        <v>17.63</v>
      </c>
    </row>
    <row r="58" spans="1:2" x14ac:dyDescent="0.3">
      <c r="A58" s="1" t="s">
        <v>56</v>
      </c>
      <c r="B58" s="1">
        <v>18.75</v>
      </c>
    </row>
    <row r="59" spans="1:2" x14ac:dyDescent="0.3">
      <c r="A59" s="1" t="s">
        <v>114</v>
      </c>
      <c r="B59" s="1">
        <v>29.8</v>
      </c>
    </row>
    <row r="60" spans="1:2" x14ac:dyDescent="0.3">
      <c r="A60" s="1" t="s">
        <v>115</v>
      </c>
      <c r="B60" s="1">
        <v>29</v>
      </c>
    </row>
    <row r="61" spans="1:2" x14ac:dyDescent="0.3">
      <c r="A61" s="1" t="s">
        <v>41</v>
      </c>
      <c r="B61" s="1">
        <v>24.98</v>
      </c>
    </row>
    <row r="62" spans="1:2" x14ac:dyDescent="0.3">
      <c r="A62" s="1" t="s">
        <v>116</v>
      </c>
      <c r="B62" s="1">
        <v>12.44</v>
      </c>
    </row>
    <row r="63" spans="1:2" x14ac:dyDescent="0.3">
      <c r="A63" s="1" t="s">
        <v>117</v>
      </c>
      <c r="B63" s="1">
        <v>28</v>
      </c>
    </row>
    <row r="64" spans="1:2" x14ac:dyDescent="0.3">
      <c r="A64" s="1" t="s">
        <v>118</v>
      </c>
      <c r="B64" s="1">
        <v>28</v>
      </c>
    </row>
    <row r="65" spans="1:2" x14ac:dyDescent="0.3">
      <c r="A65" s="1" t="s">
        <v>119</v>
      </c>
      <c r="B65" s="1">
        <v>8.24</v>
      </c>
    </row>
    <row r="66" spans="1:2" x14ac:dyDescent="0.3">
      <c r="A66" s="1" t="s">
        <v>120</v>
      </c>
      <c r="B66" s="1">
        <v>28</v>
      </c>
    </row>
    <row r="67" spans="1:2" x14ac:dyDescent="0.3">
      <c r="A67" s="1" t="s">
        <v>121</v>
      </c>
      <c r="B67" s="1">
        <v>28</v>
      </c>
    </row>
    <row r="68" spans="1:2" x14ac:dyDescent="0.3">
      <c r="A68" s="1" t="s">
        <v>122</v>
      </c>
      <c r="B68" s="1">
        <v>29.85</v>
      </c>
    </row>
    <row r="69" spans="1:2" x14ac:dyDescent="0.3">
      <c r="A69" s="1" t="s">
        <v>123</v>
      </c>
      <c r="B69" s="1">
        <v>28.7</v>
      </c>
    </row>
    <row r="70" spans="1:2" x14ac:dyDescent="0.3">
      <c r="A70" s="1" t="s">
        <v>124</v>
      </c>
      <c r="B70" s="1">
        <v>28</v>
      </c>
    </row>
    <row r="71" spans="1:2" x14ac:dyDescent="0.3">
      <c r="A71" s="1" t="s">
        <v>125</v>
      </c>
      <c r="B71" s="1">
        <v>28.85</v>
      </c>
    </row>
    <row r="72" spans="1:2" x14ac:dyDescent="0.3">
      <c r="A72" s="1" t="s">
        <v>126</v>
      </c>
      <c r="B72" s="1">
        <v>29</v>
      </c>
    </row>
    <row r="73" spans="1:2" x14ac:dyDescent="0.3">
      <c r="A73" s="1" t="s">
        <v>127</v>
      </c>
      <c r="B73" s="1">
        <v>14.87</v>
      </c>
    </row>
    <row r="74" spans="1:2" x14ac:dyDescent="0.3">
      <c r="A74" s="1" t="s">
        <v>128</v>
      </c>
      <c r="B74" s="1">
        <v>29.85</v>
      </c>
    </row>
    <row r="75" spans="1:2" x14ac:dyDescent="0.3">
      <c r="A75" s="1" t="s">
        <v>129</v>
      </c>
      <c r="B75" s="1">
        <v>28</v>
      </c>
    </row>
    <row r="76" spans="1:2" x14ac:dyDescent="0.3">
      <c r="A76" s="1" t="s">
        <v>130</v>
      </c>
      <c r="B76" s="1">
        <v>9.3000000000000007</v>
      </c>
    </row>
    <row r="77" spans="1:2" x14ac:dyDescent="0.3">
      <c r="A77" s="1" t="s">
        <v>131</v>
      </c>
      <c r="B77" s="1">
        <v>28</v>
      </c>
    </row>
    <row r="78" spans="1:2" x14ac:dyDescent="0.3">
      <c r="A78" s="1" t="s">
        <v>132</v>
      </c>
      <c r="B78" s="1">
        <v>28.85</v>
      </c>
    </row>
    <row r="79" spans="1:2" x14ac:dyDescent="0.3">
      <c r="A79" s="1" t="s">
        <v>133</v>
      </c>
      <c r="B79" s="1">
        <v>9.52</v>
      </c>
    </row>
    <row r="80" spans="1:2" x14ac:dyDescent="0.3">
      <c r="A80" s="1" t="s">
        <v>134</v>
      </c>
      <c r="B80" s="1">
        <v>28.6</v>
      </c>
    </row>
    <row r="81" spans="1:2" x14ac:dyDescent="0.3">
      <c r="A81" s="1" t="s">
        <v>135</v>
      </c>
      <c r="B81" s="1">
        <v>22.29</v>
      </c>
    </row>
    <row r="82" spans="1:2" x14ac:dyDescent="0.3">
      <c r="A82" s="1" t="s">
        <v>136</v>
      </c>
      <c r="B82" s="1">
        <v>29.95</v>
      </c>
    </row>
    <row r="83" spans="1:2" x14ac:dyDescent="0.3">
      <c r="A83" s="1" t="s">
        <v>137</v>
      </c>
      <c r="B83" s="1">
        <v>30</v>
      </c>
    </row>
    <row r="84" spans="1:2" x14ac:dyDescent="0.3">
      <c r="A84" s="1" t="s">
        <v>138</v>
      </c>
      <c r="B84" s="1">
        <v>29</v>
      </c>
    </row>
    <row r="85" spans="1:2" x14ac:dyDescent="0.3">
      <c r="A85" s="1" t="s">
        <v>139</v>
      </c>
      <c r="B85" s="1">
        <v>7.83</v>
      </c>
    </row>
    <row r="86" spans="1:2" x14ac:dyDescent="0.3">
      <c r="A86" s="1" t="s">
        <v>140</v>
      </c>
      <c r="B86" s="1">
        <v>28</v>
      </c>
    </row>
    <row r="87" spans="1:2" x14ac:dyDescent="0.3">
      <c r="A87" s="1" t="s">
        <v>141</v>
      </c>
      <c r="B87" s="1">
        <v>28</v>
      </c>
    </row>
    <row r="88" spans="1:2" x14ac:dyDescent="0.3">
      <c r="A88" s="1" t="s">
        <v>142</v>
      </c>
      <c r="B88" s="1">
        <v>27</v>
      </c>
    </row>
    <row r="89" spans="1:2" x14ac:dyDescent="0.3">
      <c r="A89" s="1" t="s">
        <v>143</v>
      </c>
      <c r="B89" s="1">
        <v>25.58</v>
      </c>
    </row>
    <row r="90" spans="1:2" x14ac:dyDescent="0.3">
      <c r="A90" s="1" t="s">
        <v>144</v>
      </c>
      <c r="B90" s="1">
        <v>28</v>
      </c>
    </row>
    <row r="91" spans="1:2" x14ac:dyDescent="0.3">
      <c r="A91" s="1" t="s">
        <v>145</v>
      </c>
      <c r="B91" s="1">
        <v>17.16</v>
      </c>
    </row>
    <row r="92" spans="1:2" x14ac:dyDescent="0.3">
      <c r="A92" s="1" t="s">
        <v>146</v>
      </c>
      <c r="B92" s="1">
        <v>10.49</v>
      </c>
    </row>
    <row r="93" spans="1:2" x14ac:dyDescent="0.3">
      <c r="A93" s="1" t="s">
        <v>70</v>
      </c>
      <c r="B93" s="1">
        <v>20.09</v>
      </c>
    </row>
    <row r="94" spans="1:2" x14ac:dyDescent="0.3">
      <c r="A94" s="1" t="s">
        <v>147</v>
      </c>
      <c r="B94" s="1">
        <v>30</v>
      </c>
    </row>
    <row r="95" spans="1:2" x14ac:dyDescent="0.3">
      <c r="A95" s="1" t="s">
        <v>148</v>
      </c>
      <c r="B95" s="1">
        <v>28.76</v>
      </c>
    </row>
    <row r="96" spans="1:2" x14ac:dyDescent="0.3">
      <c r="A96" s="1" t="s">
        <v>149</v>
      </c>
      <c r="B96" s="1">
        <v>28.95</v>
      </c>
    </row>
    <row r="97" spans="1:2" x14ac:dyDescent="0.3">
      <c r="A97" s="1" t="s">
        <v>150</v>
      </c>
      <c r="B97" s="1">
        <v>26.1</v>
      </c>
    </row>
    <row r="98" spans="1:2" x14ac:dyDescent="0.3">
      <c r="A98" s="1" t="s">
        <v>151</v>
      </c>
      <c r="B98" s="1">
        <v>22.23</v>
      </c>
    </row>
    <row r="99" spans="1:2" x14ac:dyDescent="0.3">
      <c r="A99" s="1" t="s">
        <v>152</v>
      </c>
      <c r="B99" s="1">
        <v>29.95</v>
      </c>
    </row>
    <row r="100" spans="1:2" x14ac:dyDescent="0.3">
      <c r="A100" s="1" t="s">
        <v>153</v>
      </c>
      <c r="B100" s="1">
        <v>29</v>
      </c>
    </row>
    <row r="101" spans="1:2" x14ac:dyDescent="0.3">
      <c r="A101" s="1" t="s">
        <v>154</v>
      </c>
      <c r="B101" s="1">
        <v>30.2</v>
      </c>
    </row>
    <row r="102" spans="1:2" x14ac:dyDescent="0.3">
      <c r="A102" s="1" t="s">
        <v>155</v>
      </c>
      <c r="B102" s="1">
        <v>18.760000000000002</v>
      </c>
    </row>
    <row r="103" spans="1:2" x14ac:dyDescent="0.3">
      <c r="A103" s="1" t="s">
        <v>156</v>
      </c>
      <c r="B103" s="1">
        <v>28.19</v>
      </c>
    </row>
    <row r="104" spans="1:2" x14ac:dyDescent="0.3">
      <c r="A104" s="1" t="s">
        <v>157</v>
      </c>
      <c r="B104" s="1">
        <v>29.95</v>
      </c>
    </row>
    <row r="105" spans="1:2" x14ac:dyDescent="0.3">
      <c r="A105" s="1" t="s">
        <v>158</v>
      </c>
      <c r="B105" s="1">
        <v>27</v>
      </c>
    </row>
    <row r="106" spans="1:2" x14ac:dyDescent="0.3">
      <c r="A106" s="1" t="s">
        <v>159</v>
      </c>
      <c r="B106" s="1">
        <v>10.76</v>
      </c>
    </row>
    <row r="107" spans="1:2" x14ac:dyDescent="0.3">
      <c r="A107" s="1" t="s">
        <v>160</v>
      </c>
      <c r="B107" s="1">
        <v>28.85</v>
      </c>
    </row>
    <row r="108" spans="1:2" x14ac:dyDescent="0.3">
      <c r="A108" s="1" t="s">
        <v>35</v>
      </c>
      <c r="B108" s="1">
        <v>13.57</v>
      </c>
    </row>
    <row r="109" spans="1:2" x14ac:dyDescent="0.3">
      <c r="A109" s="1" t="s">
        <v>161</v>
      </c>
      <c r="B109" s="1">
        <v>19.850000000000001</v>
      </c>
    </row>
    <row r="110" spans="1:2" x14ac:dyDescent="0.3">
      <c r="A110" s="1" t="s">
        <v>162</v>
      </c>
      <c r="B110" s="1">
        <v>17.79</v>
      </c>
    </row>
    <row r="111" spans="1:2" x14ac:dyDescent="0.3">
      <c r="A111" s="1" t="s">
        <v>163</v>
      </c>
      <c r="B111" s="1">
        <v>29.48</v>
      </c>
    </row>
    <row r="112" spans="1:2" x14ac:dyDescent="0.3">
      <c r="A112" s="1" t="s">
        <v>164</v>
      </c>
      <c r="B112" s="1">
        <v>29</v>
      </c>
    </row>
    <row r="113" spans="1:2" x14ac:dyDescent="0.3">
      <c r="A113" s="1" t="s">
        <v>36</v>
      </c>
      <c r="B113" s="1">
        <v>20.76</v>
      </c>
    </row>
    <row r="114" spans="1:2" x14ac:dyDescent="0.3">
      <c r="A114" s="1" t="s">
        <v>165</v>
      </c>
      <c r="B114" s="1">
        <v>20.14</v>
      </c>
    </row>
    <row r="115" spans="1:2" x14ac:dyDescent="0.3">
      <c r="A115" s="1" t="s">
        <v>166</v>
      </c>
      <c r="B115" s="1">
        <v>27.09</v>
      </c>
    </row>
    <row r="116" spans="1:2" x14ac:dyDescent="0.3">
      <c r="A116" s="1" t="s">
        <v>167</v>
      </c>
      <c r="B116" s="1">
        <v>22.55</v>
      </c>
    </row>
    <row r="117" spans="1:2" x14ac:dyDescent="0.3">
      <c r="A117" s="1" t="s">
        <v>168</v>
      </c>
      <c r="B117" s="1">
        <v>15.28</v>
      </c>
    </row>
    <row r="118" spans="1:2" x14ac:dyDescent="0.3">
      <c r="A118" s="1" t="s">
        <v>169</v>
      </c>
      <c r="B118" s="1">
        <v>28</v>
      </c>
    </row>
    <row r="119" spans="1:2" x14ac:dyDescent="0.3">
      <c r="A119" s="1" t="s">
        <v>170</v>
      </c>
      <c r="B119" s="1">
        <v>30</v>
      </c>
    </row>
    <row r="120" spans="1:2" x14ac:dyDescent="0.3">
      <c r="A120" s="1" t="s">
        <v>171</v>
      </c>
      <c r="B120" s="1">
        <v>26.54</v>
      </c>
    </row>
    <row r="121" spans="1:2" x14ac:dyDescent="0.3">
      <c r="A121" s="1" t="s">
        <v>172</v>
      </c>
      <c r="B121" s="1">
        <v>26.42</v>
      </c>
    </row>
    <row r="122" spans="1:2" x14ac:dyDescent="0.3">
      <c r="A122" s="1" t="s">
        <v>173</v>
      </c>
      <c r="B122" s="1">
        <v>28.8</v>
      </c>
    </row>
    <row r="123" spans="1:2" x14ac:dyDescent="0.3">
      <c r="A123" s="1" t="s">
        <v>174</v>
      </c>
      <c r="B123" s="1">
        <v>29</v>
      </c>
    </row>
    <row r="124" spans="1:2" x14ac:dyDescent="0.3">
      <c r="A124" s="1" t="s">
        <v>175</v>
      </c>
      <c r="B124" s="1">
        <v>26.7</v>
      </c>
    </row>
    <row r="125" spans="1:2" x14ac:dyDescent="0.3">
      <c r="A125" s="1" t="s">
        <v>176</v>
      </c>
      <c r="B125" s="1">
        <v>29</v>
      </c>
    </row>
    <row r="126" spans="1:2" x14ac:dyDescent="0.3">
      <c r="A126" s="1" t="s">
        <v>37</v>
      </c>
      <c r="B126" s="1">
        <v>15.02</v>
      </c>
    </row>
    <row r="127" spans="1:2" x14ac:dyDescent="0.3">
      <c r="A127" s="1" t="s">
        <v>177</v>
      </c>
      <c r="B127" s="1">
        <v>26.61</v>
      </c>
    </row>
    <row r="128" spans="1:2" x14ac:dyDescent="0.3">
      <c r="A128" s="1" t="s">
        <v>178</v>
      </c>
      <c r="B128" s="1">
        <v>28</v>
      </c>
    </row>
    <row r="129" spans="1:2" x14ac:dyDescent="0.3">
      <c r="A129" s="1" t="s">
        <v>179</v>
      </c>
      <c r="B129" s="1">
        <v>22.93</v>
      </c>
    </row>
    <row r="130" spans="1:2" x14ac:dyDescent="0.3">
      <c r="A130" s="1" t="s">
        <v>180</v>
      </c>
      <c r="B130" s="1">
        <v>14.83</v>
      </c>
    </row>
    <row r="131" spans="1:2" x14ac:dyDescent="0.3">
      <c r="A131" s="1" t="s">
        <v>181</v>
      </c>
      <c r="B131" s="1">
        <v>17.100000000000001</v>
      </c>
    </row>
    <row r="132" spans="1:2" x14ac:dyDescent="0.3">
      <c r="A132" s="1" t="s">
        <v>182</v>
      </c>
      <c r="B132" s="1">
        <v>29</v>
      </c>
    </row>
    <row r="133" spans="1:2" x14ac:dyDescent="0.3">
      <c r="A133" s="1" t="s">
        <v>183</v>
      </c>
      <c r="B133" s="1">
        <v>29</v>
      </c>
    </row>
    <row r="134" spans="1:2" x14ac:dyDescent="0.3">
      <c r="A134" s="1" t="s">
        <v>42</v>
      </c>
      <c r="B134" s="1">
        <v>27.72</v>
      </c>
    </row>
    <row r="135" spans="1:2" x14ac:dyDescent="0.3">
      <c r="A135" s="1" t="s">
        <v>184</v>
      </c>
      <c r="B135" s="1">
        <v>19.100000000000001</v>
      </c>
    </row>
    <row r="136" spans="1:2" x14ac:dyDescent="0.3">
      <c r="A136" s="1" t="s">
        <v>185</v>
      </c>
      <c r="B136" s="1">
        <v>28.3</v>
      </c>
    </row>
    <row r="137" spans="1:2" x14ac:dyDescent="0.3">
      <c r="A137" s="1" t="s">
        <v>186</v>
      </c>
      <c r="B137" s="1">
        <v>29.75</v>
      </c>
    </row>
    <row r="138" spans="1:2" x14ac:dyDescent="0.3">
      <c r="A138" s="1" t="s">
        <v>187</v>
      </c>
      <c r="B138" s="1">
        <v>21.42</v>
      </c>
    </row>
    <row r="139" spans="1:2" x14ac:dyDescent="0.3">
      <c r="A139" s="1" t="s">
        <v>188</v>
      </c>
      <c r="B139" s="1">
        <v>13.65</v>
      </c>
    </row>
    <row r="140" spans="1:2" x14ac:dyDescent="0.3">
      <c r="A140" s="1" t="s">
        <v>189</v>
      </c>
      <c r="B140" s="1">
        <v>24.61</v>
      </c>
    </row>
    <row r="141" spans="1:2" x14ac:dyDescent="0.3">
      <c r="A141" s="1" t="s">
        <v>190</v>
      </c>
      <c r="B141" s="1">
        <v>21.45</v>
      </c>
    </row>
    <row r="142" spans="1:2" x14ac:dyDescent="0.3">
      <c r="A142" s="1" t="s">
        <v>191</v>
      </c>
      <c r="B142" s="1">
        <v>29</v>
      </c>
    </row>
    <row r="143" spans="1:2" x14ac:dyDescent="0.3">
      <c r="A143" s="1" t="s">
        <v>192</v>
      </c>
      <c r="B143" s="1">
        <v>30.76</v>
      </c>
    </row>
    <row r="144" spans="1:2" x14ac:dyDescent="0.3">
      <c r="A144" s="1" t="s">
        <v>193</v>
      </c>
      <c r="B144" s="1">
        <v>20.93</v>
      </c>
    </row>
    <row r="145" spans="1:2" x14ac:dyDescent="0.3">
      <c r="A145" s="1" t="s">
        <v>194</v>
      </c>
      <c r="B145" s="1">
        <v>29.61</v>
      </c>
    </row>
    <row r="146" spans="1:2" x14ac:dyDescent="0.3">
      <c r="A146" s="1" t="s">
        <v>38</v>
      </c>
      <c r="B146" s="1">
        <v>10.27</v>
      </c>
    </row>
    <row r="147" spans="1:2" x14ac:dyDescent="0.3">
      <c r="A147" s="1" t="s">
        <v>195</v>
      </c>
      <c r="B147" s="1">
        <v>28.08</v>
      </c>
    </row>
    <row r="148" spans="1:2" x14ac:dyDescent="0.3">
      <c r="A148" s="1" t="s">
        <v>196</v>
      </c>
      <c r="B148" s="1">
        <v>28.4</v>
      </c>
    </row>
    <row r="149" spans="1:2" x14ac:dyDescent="0.3">
      <c r="A149" s="1" t="s">
        <v>57</v>
      </c>
      <c r="B149" s="1">
        <v>22.7</v>
      </c>
    </row>
    <row r="150" spans="1:2" x14ac:dyDescent="0.3">
      <c r="A150" s="1" t="s">
        <v>197</v>
      </c>
      <c r="B150" s="1">
        <v>29.6</v>
      </c>
    </row>
    <row r="151" spans="1:2" x14ac:dyDescent="0.3">
      <c r="A151" s="1" t="s">
        <v>198</v>
      </c>
      <c r="B151" s="1">
        <v>11.43</v>
      </c>
    </row>
    <row r="152" spans="1:2" x14ac:dyDescent="0.3">
      <c r="A152" s="1" t="s">
        <v>199</v>
      </c>
      <c r="B152" s="1">
        <v>30</v>
      </c>
    </row>
    <row r="153" spans="1:2" x14ac:dyDescent="0.3">
      <c r="A153" s="1" t="s">
        <v>200</v>
      </c>
      <c r="B153" s="1">
        <v>9.2799999999999994</v>
      </c>
    </row>
    <row r="154" spans="1:2" x14ac:dyDescent="0.3">
      <c r="A154" s="1" t="s">
        <v>201</v>
      </c>
      <c r="B154" s="1">
        <v>30</v>
      </c>
    </row>
    <row r="155" spans="1:2" x14ac:dyDescent="0.3">
      <c r="A155" s="1" t="s">
        <v>202</v>
      </c>
      <c r="B155" s="1">
        <v>21.78</v>
      </c>
    </row>
    <row r="156" spans="1:2" x14ac:dyDescent="0.3">
      <c r="A156" s="1" t="s">
        <v>58</v>
      </c>
      <c r="B156" s="1">
        <v>23.15</v>
      </c>
    </row>
    <row r="157" spans="1:2" x14ac:dyDescent="0.3">
      <c r="A157" s="1" t="s">
        <v>203</v>
      </c>
      <c r="B157" s="1">
        <v>28.21</v>
      </c>
    </row>
    <row r="158" spans="1:2" x14ac:dyDescent="0.3">
      <c r="A158" s="1" t="s">
        <v>204</v>
      </c>
      <c r="B158" s="1">
        <v>30</v>
      </c>
    </row>
    <row r="159" spans="1:2" x14ac:dyDescent="0.3">
      <c r="A159" s="1" t="s">
        <v>205</v>
      </c>
      <c r="B159" s="1">
        <v>11.04</v>
      </c>
    </row>
    <row r="160" spans="1:2" x14ac:dyDescent="0.3">
      <c r="A160" s="1" t="s">
        <v>206</v>
      </c>
      <c r="B160" s="1">
        <v>27.85</v>
      </c>
    </row>
    <row r="161" spans="1:2" x14ac:dyDescent="0.3">
      <c r="A161" s="1" t="s">
        <v>207</v>
      </c>
      <c r="B161" s="1">
        <v>27.85</v>
      </c>
    </row>
    <row r="162" spans="1:2" x14ac:dyDescent="0.3">
      <c r="A162" s="1" t="s">
        <v>208</v>
      </c>
      <c r="B162" s="1">
        <v>30</v>
      </c>
    </row>
    <row r="163" spans="1:2" x14ac:dyDescent="0.3">
      <c r="A163" s="1" t="s">
        <v>209</v>
      </c>
      <c r="B163" s="1">
        <v>12.17</v>
      </c>
    </row>
    <row r="164" spans="1:2" x14ac:dyDescent="0.3">
      <c r="A164" s="1" t="s">
        <v>210</v>
      </c>
      <c r="B164" s="1">
        <v>23.98</v>
      </c>
    </row>
    <row r="165" spans="1:2" x14ac:dyDescent="0.3">
      <c r="A165" s="1" t="s">
        <v>211</v>
      </c>
      <c r="B165" s="1">
        <v>10.35</v>
      </c>
    </row>
    <row r="166" spans="1:2" x14ac:dyDescent="0.3">
      <c r="A166" s="1" t="s">
        <v>212</v>
      </c>
      <c r="B166" s="1">
        <v>28</v>
      </c>
    </row>
    <row r="167" spans="1:2" x14ac:dyDescent="0.3">
      <c r="A167" s="1" t="s">
        <v>213</v>
      </c>
      <c r="B167" s="1">
        <v>28.95</v>
      </c>
    </row>
    <row r="168" spans="1:2" x14ac:dyDescent="0.3">
      <c r="A168" s="1" t="s">
        <v>214</v>
      </c>
      <c r="B168" s="1">
        <v>20.43</v>
      </c>
    </row>
    <row r="169" spans="1:2" x14ac:dyDescent="0.3">
      <c r="A169" s="1" t="s">
        <v>215</v>
      </c>
      <c r="B169" s="1">
        <v>28.65</v>
      </c>
    </row>
    <row r="170" spans="1:2" x14ac:dyDescent="0.3">
      <c r="A170" s="1" t="s">
        <v>71</v>
      </c>
      <c r="B170" s="1">
        <v>19.72</v>
      </c>
    </row>
    <row r="171" spans="1:2" x14ac:dyDescent="0.3">
      <c r="A171" s="1" t="s">
        <v>216</v>
      </c>
      <c r="B171" s="1">
        <v>29.7</v>
      </c>
    </row>
    <row r="172" spans="1:2" x14ac:dyDescent="0.3">
      <c r="A172" s="1" t="s">
        <v>10</v>
      </c>
      <c r="B172" s="1">
        <v>11.9</v>
      </c>
    </row>
    <row r="173" spans="1:2" x14ac:dyDescent="0.3">
      <c r="A173" s="1" t="s">
        <v>43</v>
      </c>
      <c r="B173" s="1">
        <v>11.7</v>
      </c>
    </row>
    <row r="174" spans="1:2" x14ac:dyDescent="0.3">
      <c r="A174" s="1" t="s">
        <v>11</v>
      </c>
      <c r="B174" s="1">
        <v>14.08</v>
      </c>
    </row>
    <row r="175" spans="1:2" x14ac:dyDescent="0.3">
      <c r="A175" s="1" t="s">
        <v>44</v>
      </c>
      <c r="B175" s="1">
        <v>24.04</v>
      </c>
    </row>
    <row r="176" spans="1:2" x14ac:dyDescent="0.3">
      <c r="A176" s="1" t="s">
        <v>12</v>
      </c>
      <c r="B176" s="1">
        <v>23.03</v>
      </c>
    </row>
    <row r="177" spans="1:2" x14ac:dyDescent="0.3">
      <c r="A177" s="1" t="s">
        <v>59</v>
      </c>
      <c r="B177" s="1">
        <v>23.95</v>
      </c>
    </row>
    <row r="178" spans="1:2" x14ac:dyDescent="0.3">
      <c r="A178" s="1" t="s">
        <v>217</v>
      </c>
      <c r="B178" s="1">
        <v>28</v>
      </c>
    </row>
    <row r="179" spans="1:2" x14ac:dyDescent="0.3">
      <c r="A179" s="1" t="s">
        <v>218</v>
      </c>
      <c r="B179" s="1">
        <v>28</v>
      </c>
    </row>
    <row r="180" spans="1:2" x14ac:dyDescent="0.3">
      <c r="A180" s="1" t="s">
        <v>13</v>
      </c>
      <c r="B180" s="1">
        <v>14.37</v>
      </c>
    </row>
    <row r="181" spans="1:2" x14ac:dyDescent="0.3">
      <c r="A181" s="1" t="s">
        <v>219</v>
      </c>
      <c r="B181" s="1">
        <v>28</v>
      </c>
    </row>
    <row r="182" spans="1:2" x14ac:dyDescent="0.3">
      <c r="A182" s="1" t="s">
        <v>14</v>
      </c>
      <c r="B182" s="1">
        <v>11.6</v>
      </c>
    </row>
    <row r="183" spans="1:2" x14ac:dyDescent="0.3">
      <c r="A183" s="1" t="s">
        <v>220</v>
      </c>
      <c r="B183" s="1">
        <v>12.93</v>
      </c>
    </row>
    <row r="184" spans="1:2" x14ac:dyDescent="0.3">
      <c r="A184" s="1" t="s">
        <v>54</v>
      </c>
      <c r="B184" s="1">
        <v>21.57</v>
      </c>
    </row>
    <row r="185" spans="1:2" x14ac:dyDescent="0.3">
      <c r="A185" s="1" t="s">
        <v>60</v>
      </c>
      <c r="B185" s="1">
        <v>23.34</v>
      </c>
    </row>
    <row r="186" spans="1:2" x14ac:dyDescent="0.3">
      <c r="A186" s="1" t="s">
        <v>221</v>
      </c>
      <c r="B186" s="1">
        <v>23.24</v>
      </c>
    </row>
    <row r="187" spans="1:2" x14ac:dyDescent="0.3">
      <c r="A187" s="1" t="s">
        <v>222</v>
      </c>
      <c r="B187" s="1">
        <v>6.21</v>
      </c>
    </row>
    <row r="188" spans="1:2" x14ac:dyDescent="0.3">
      <c r="A188" s="1" t="s">
        <v>223</v>
      </c>
      <c r="B188" s="1">
        <v>26.2</v>
      </c>
    </row>
    <row r="189" spans="1:2" x14ac:dyDescent="0.3">
      <c r="A189" s="1" t="s">
        <v>45</v>
      </c>
      <c r="B189" s="1">
        <v>19.05</v>
      </c>
    </row>
    <row r="190" spans="1:2" x14ac:dyDescent="0.3">
      <c r="A190" s="1" t="s">
        <v>72</v>
      </c>
      <c r="B190" s="1">
        <v>26.54</v>
      </c>
    </row>
    <row r="191" spans="1:2" x14ac:dyDescent="0.3">
      <c r="A191" s="1" t="s">
        <v>15</v>
      </c>
      <c r="B191" s="1">
        <v>14.15</v>
      </c>
    </row>
    <row r="192" spans="1:2" x14ac:dyDescent="0.3">
      <c r="A192" s="1" t="s">
        <v>16</v>
      </c>
      <c r="B192" s="1">
        <v>13.31</v>
      </c>
    </row>
    <row r="193" spans="1:2" x14ac:dyDescent="0.3">
      <c r="A193" s="1" t="s">
        <v>73</v>
      </c>
      <c r="B193" s="1">
        <v>21.63</v>
      </c>
    </row>
    <row r="194" spans="1:2" x14ac:dyDescent="0.3">
      <c r="A194" s="1" t="s">
        <v>61</v>
      </c>
      <c r="B194" s="1">
        <v>23.84</v>
      </c>
    </row>
    <row r="195" spans="1:2" x14ac:dyDescent="0.3">
      <c r="A195" s="1" t="s">
        <v>62</v>
      </c>
      <c r="B195" s="1">
        <v>20.68</v>
      </c>
    </row>
    <row r="196" spans="1:2" x14ac:dyDescent="0.3">
      <c r="A196" s="1" t="s">
        <v>63</v>
      </c>
      <c r="B196" s="1">
        <v>16.75</v>
      </c>
    </row>
    <row r="197" spans="1:2" x14ac:dyDescent="0.3">
      <c r="A197" s="1" t="s">
        <v>46</v>
      </c>
      <c r="B197" s="1">
        <v>16.440000000000001</v>
      </c>
    </row>
    <row r="198" spans="1:2" x14ac:dyDescent="0.3">
      <c r="A198" s="1" t="s">
        <v>17</v>
      </c>
      <c r="B198" s="1">
        <v>17.75</v>
      </c>
    </row>
    <row r="199" spans="1:2" x14ac:dyDescent="0.3">
      <c r="A199" s="1" t="s">
        <v>64</v>
      </c>
      <c r="B199" s="1">
        <v>21.69</v>
      </c>
    </row>
    <row r="200" spans="1:2" x14ac:dyDescent="0.3">
      <c r="A200" s="1" t="s">
        <v>65</v>
      </c>
      <c r="B200" s="1">
        <v>8.91</v>
      </c>
    </row>
    <row r="201" spans="1:2" x14ac:dyDescent="0.3">
      <c r="A201" s="1" t="s">
        <v>18</v>
      </c>
      <c r="B201" s="1">
        <v>20.440000000000001</v>
      </c>
    </row>
    <row r="202" spans="1:2" x14ac:dyDescent="0.3">
      <c r="A202" s="1" t="s">
        <v>224</v>
      </c>
      <c r="B202" s="1">
        <v>24.52</v>
      </c>
    </row>
    <row r="203" spans="1:2" x14ac:dyDescent="0.3">
      <c r="A203" s="1" t="s">
        <v>225</v>
      </c>
      <c r="B203" s="1">
        <v>30</v>
      </c>
    </row>
    <row r="204" spans="1:2" x14ac:dyDescent="0.3">
      <c r="A204" s="1" t="s">
        <v>47</v>
      </c>
      <c r="B204" s="1">
        <v>31.22</v>
      </c>
    </row>
    <row r="205" spans="1:2" x14ac:dyDescent="0.3">
      <c r="A205" s="1" t="s">
        <v>74</v>
      </c>
      <c r="B205" s="1">
        <v>27.11</v>
      </c>
    </row>
    <row r="206" spans="1:2" x14ac:dyDescent="0.3">
      <c r="A206" s="1" t="s">
        <v>19</v>
      </c>
      <c r="B206" s="1">
        <v>24.76</v>
      </c>
    </row>
    <row r="207" spans="1:2" x14ac:dyDescent="0.3">
      <c r="A207" s="1" t="s">
        <v>48</v>
      </c>
      <c r="B207" s="1">
        <v>24.94</v>
      </c>
    </row>
    <row r="208" spans="1:2" x14ac:dyDescent="0.3">
      <c r="A208" s="1" t="s">
        <v>49</v>
      </c>
      <c r="B208" s="1">
        <v>21.74</v>
      </c>
    </row>
    <row r="209" spans="1:2" x14ac:dyDescent="0.3">
      <c r="A209" s="1" t="s">
        <v>249</v>
      </c>
      <c r="B209" s="1">
        <v>21.4</v>
      </c>
    </row>
    <row r="210" spans="1:2" x14ac:dyDescent="0.3">
      <c r="A210" s="1" t="s">
        <v>20</v>
      </c>
      <c r="B210" s="1">
        <v>11.93</v>
      </c>
    </row>
    <row r="211" spans="1:2" x14ac:dyDescent="0.3">
      <c r="A211" s="1" t="s">
        <v>245</v>
      </c>
      <c r="B211" s="1">
        <v>30</v>
      </c>
    </row>
    <row r="212" spans="1:2" x14ac:dyDescent="0.3">
      <c r="A212" s="1" t="s">
        <v>21</v>
      </c>
      <c r="B212" s="1">
        <v>24.21</v>
      </c>
    </row>
    <row r="213" spans="1:2" x14ac:dyDescent="0.3">
      <c r="A213" s="1" t="s">
        <v>66</v>
      </c>
      <c r="B213" s="1">
        <v>20.75</v>
      </c>
    </row>
    <row r="214" spans="1:2" x14ac:dyDescent="0.3">
      <c r="A214" s="1" t="s">
        <v>22</v>
      </c>
      <c r="B214" s="1">
        <v>21.49</v>
      </c>
    </row>
    <row r="215" spans="1:2" x14ac:dyDescent="0.3">
      <c r="A215" s="1" t="s">
        <v>23</v>
      </c>
      <c r="B215" s="1">
        <v>35.57</v>
      </c>
    </row>
    <row r="216" spans="1:2" x14ac:dyDescent="0.3">
      <c r="A216" s="1" t="s">
        <v>24</v>
      </c>
      <c r="B216" s="1">
        <v>14.08</v>
      </c>
    </row>
    <row r="217" spans="1:2" x14ac:dyDescent="0.3">
      <c r="A217" s="1" t="s">
        <v>226</v>
      </c>
      <c r="B217" s="1">
        <v>28</v>
      </c>
    </row>
    <row r="218" spans="1:2" x14ac:dyDescent="0.3">
      <c r="A218" s="1" t="s">
        <v>75</v>
      </c>
      <c r="B218" s="1">
        <v>31.31</v>
      </c>
    </row>
    <row r="219" spans="1:2" x14ac:dyDescent="0.3">
      <c r="A219" s="1" t="s">
        <v>67</v>
      </c>
      <c r="B219" s="1">
        <v>14.62</v>
      </c>
    </row>
    <row r="220" spans="1:2" x14ac:dyDescent="0.3">
      <c r="A220" s="1" t="s">
        <v>25</v>
      </c>
      <c r="B220" s="1">
        <v>17.37</v>
      </c>
    </row>
    <row r="221" spans="1:2" x14ac:dyDescent="0.3">
      <c r="A221" s="1" t="s">
        <v>26</v>
      </c>
      <c r="B221" s="1">
        <v>19.77</v>
      </c>
    </row>
    <row r="222" spans="1:2" x14ac:dyDescent="0.3">
      <c r="A222" s="1" t="s">
        <v>227</v>
      </c>
      <c r="B222" s="1">
        <v>28.74</v>
      </c>
    </row>
    <row r="223" spans="1:2" x14ac:dyDescent="0.3">
      <c r="A223" s="1" t="s">
        <v>27</v>
      </c>
      <c r="B223" s="1">
        <v>7</v>
      </c>
    </row>
    <row r="224" spans="1:2" x14ac:dyDescent="0.3">
      <c r="A224" s="1" t="s">
        <v>28</v>
      </c>
      <c r="B224" s="1">
        <v>15.02</v>
      </c>
    </row>
    <row r="225" spans="1:2" x14ac:dyDescent="0.3">
      <c r="A225" s="1" t="s">
        <v>228</v>
      </c>
      <c r="B225" s="1">
        <v>27.28</v>
      </c>
    </row>
    <row r="226" spans="1:2" x14ac:dyDescent="0.3">
      <c r="A226" s="1" t="s">
        <v>29</v>
      </c>
      <c r="B226" s="1">
        <v>21.75</v>
      </c>
    </row>
    <row r="227" spans="1:2" x14ac:dyDescent="0.3">
      <c r="A227" s="1" t="s">
        <v>229</v>
      </c>
      <c r="B227" s="1">
        <v>27.15</v>
      </c>
    </row>
    <row r="228" spans="1:2" x14ac:dyDescent="0.3">
      <c r="A228" s="1" t="s">
        <v>230</v>
      </c>
      <c r="B228" s="1">
        <v>28</v>
      </c>
    </row>
    <row r="229" spans="1:2" x14ac:dyDescent="0.3">
      <c r="A229" s="1" t="s">
        <v>231</v>
      </c>
      <c r="B229" s="1">
        <v>20.6</v>
      </c>
    </row>
    <row r="230" spans="1:2" x14ac:dyDescent="0.3">
      <c r="A230" s="1" t="s">
        <v>232</v>
      </c>
      <c r="B230" s="1">
        <v>9.58</v>
      </c>
    </row>
    <row r="231" spans="1:2" x14ac:dyDescent="0.3">
      <c r="A231" s="1" t="s">
        <v>233</v>
      </c>
      <c r="B231" s="1">
        <v>20.86</v>
      </c>
    </row>
    <row r="232" spans="1:2" x14ac:dyDescent="0.3">
      <c r="A232" s="1" t="s">
        <v>234</v>
      </c>
      <c r="B232" s="1">
        <v>31.95</v>
      </c>
    </row>
    <row r="233" spans="1:2" x14ac:dyDescent="0.3">
      <c r="A233" s="1" t="s">
        <v>235</v>
      </c>
      <c r="B233" s="1">
        <v>27.85</v>
      </c>
    </row>
    <row r="234" spans="1:2" x14ac:dyDescent="0.3">
      <c r="A234" s="1" t="s">
        <v>236</v>
      </c>
      <c r="B234" s="1">
        <v>28</v>
      </c>
    </row>
    <row r="235" spans="1:2" x14ac:dyDescent="0.3">
      <c r="A235" s="1" t="s">
        <v>237</v>
      </c>
      <c r="B235" s="1">
        <v>14.91</v>
      </c>
    </row>
    <row r="236" spans="1:2" x14ac:dyDescent="0.3">
      <c r="A236" s="1" t="s">
        <v>238</v>
      </c>
      <c r="B236" s="1">
        <v>17.86</v>
      </c>
    </row>
    <row r="237" spans="1:2" x14ac:dyDescent="0.3">
      <c r="A237" s="1" t="s">
        <v>239</v>
      </c>
      <c r="B237" s="1">
        <v>28.03</v>
      </c>
    </row>
    <row r="238" spans="1:2" x14ac:dyDescent="0.3">
      <c r="A238" s="1" t="s">
        <v>240</v>
      </c>
      <c r="B238" s="1">
        <v>30</v>
      </c>
    </row>
    <row r="239" spans="1:2" x14ac:dyDescent="0.3">
      <c r="A239" s="1" t="s">
        <v>241</v>
      </c>
      <c r="B239" s="1">
        <v>28</v>
      </c>
    </row>
    <row r="240" spans="1:2" x14ac:dyDescent="0.3">
      <c r="A240" s="1" t="s">
        <v>242</v>
      </c>
      <c r="B240" s="1">
        <v>24.65</v>
      </c>
    </row>
    <row r="241" spans="1:2" x14ac:dyDescent="0.3">
      <c r="A241" s="1" t="s">
        <v>243</v>
      </c>
      <c r="B241" s="1">
        <v>30.8</v>
      </c>
    </row>
    <row r="242" spans="1:2" x14ac:dyDescent="0.3">
      <c r="A242" s="1" t="s">
        <v>244</v>
      </c>
      <c r="B242" s="1">
        <v>27.87</v>
      </c>
    </row>
    <row r="244" spans="1:2" x14ac:dyDescent="0.3">
      <c r="A244" s="3" t="s">
        <v>251</v>
      </c>
    </row>
    <row r="245" spans="1:2" x14ac:dyDescent="0.3">
      <c r="A245" s="3" t="s">
        <v>253</v>
      </c>
    </row>
    <row r="246" spans="1:2" x14ac:dyDescent="0.3">
      <c r="A246" s="3" t="s">
        <v>252</v>
      </c>
    </row>
    <row r="247" spans="1:2" x14ac:dyDescent="0.3">
      <c r="A247" s="3" t="s">
        <v>254</v>
      </c>
    </row>
  </sheetData>
  <sortState ref="A4:B242">
    <sortCondition ref="A4:A242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간접비 계산</vt:lpstr>
      <vt:lpstr>사업별, 분야별 신청가능 직접비</vt:lpstr>
      <vt:lpstr>(참고) 기관별 간접비 계상기준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T1</dc:creator>
  <cp:lastModifiedBy>T1</cp:lastModifiedBy>
  <dcterms:created xsi:type="dcterms:W3CDTF">2020-06-05T01:46:19Z</dcterms:created>
  <dcterms:modified xsi:type="dcterms:W3CDTF">2020-11-27T02:25:32Z</dcterms:modified>
</cp:coreProperties>
</file>